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tare-PC\Rozpočet\2017\Rozpočet_zveřejnění\"/>
    </mc:Choice>
  </mc:AlternateContent>
  <bookViews>
    <workbookView xWindow="0" yWindow="0" windowWidth="23040" windowHeight="978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0" i="1" l="1"/>
  <c r="F168" i="1"/>
  <c r="F164" i="1"/>
  <c r="F163" i="1" s="1"/>
  <c r="F159" i="1"/>
  <c r="F151" i="1"/>
  <c r="F143" i="1"/>
  <c r="F136" i="1"/>
  <c r="F132" i="1"/>
  <c r="F118" i="1"/>
  <c r="F112" i="1"/>
  <c r="F108" i="1"/>
  <c r="F106" i="1"/>
  <c r="F101" i="1"/>
  <c r="F96" i="1"/>
  <c r="F89" i="1"/>
  <c r="F84" i="1"/>
  <c r="F77" i="1"/>
  <c r="F73" i="1"/>
  <c r="F59" i="1"/>
  <c r="F55" i="1"/>
  <c r="F51" i="1"/>
  <c r="F48" i="1"/>
  <c r="F41" i="1"/>
  <c r="F30" i="1"/>
  <c r="F25" i="1"/>
  <c r="F22" i="1"/>
  <c r="F16" i="1"/>
  <c r="F8" i="1"/>
  <c r="E170" i="1"/>
  <c r="E168" i="1"/>
  <c r="E159" i="1"/>
  <c r="E151" i="1"/>
  <c r="E132" i="1"/>
  <c r="E108" i="1"/>
  <c r="E106" i="1"/>
  <c r="F21" i="1" l="1"/>
  <c r="F83" i="1"/>
  <c r="F40" i="1"/>
  <c r="F162" i="1"/>
  <c r="F7" i="1"/>
  <c r="F72" i="1"/>
  <c r="F63" i="1" s="1"/>
  <c r="F111" i="1"/>
  <c r="F131" i="1"/>
  <c r="F125" i="1" s="1"/>
  <c r="F6" i="1" l="1"/>
  <c r="F178" i="1" s="1"/>
  <c r="F180" i="1" s="1"/>
  <c r="E178" i="1"/>
  <c r="E180" i="1" s="1"/>
  <c r="F110" i="1"/>
  <c r="D170" i="1" l="1"/>
  <c r="D168" i="1"/>
  <c r="D164" i="1"/>
  <c r="D159" i="1"/>
  <c r="D151" i="1"/>
  <c r="D143" i="1"/>
  <c r="D136" i="1"/>
  <c r="D132" i="1"/>
  <c r="D118" i="1"/>
  <c r="D112" i="1"/>
  <c r="D111" i="1" s="1"/>
  <c r="D108" i="1"/>
  <c r="D106" i="1"/>
  <c r="D101" i="1"/>
  <c r="D96" i="1"/>
  <c r="D89" i="1"/>
  <c r="D84" i="1"/>
  <c r="D77" i="1"/>
  <c r="D73" i="1"/>
  <c r="D59" i="1"/>
  <c r="D55" i="1"/>
  <c r="D51" i="1"/>
  <c r="D48" i="1"/>
  <c r="D41" i="1"/>
  <c r="D30" i="1"/>
  <c r="D25" i="1"/>
  <c r="D22" i="1"/>
  <c r="D16" i="1"/>
  <c r="D8" i="1"/>
  <c r="D163" i="1" l="1"/>
  <c r="D131" i="1"/>
  <c r="D125" i="1" s="1"/>
  <c r="D72" i="1"/>
  <c r="D63" i="1" s="1"/>
  <c r="D21" i="1"/>
  <c r="D162" i="1"/>
  <c r="D7" i="1"/>
  <c r="D40" i="1"/>
  <c r="D83" i="1"/>
  <c r="D110" i="1" l="1"/>
  <c r="D6" i="1"/>
  <c r="D178" i="1" l="1"/>
  <c r="D180" i="1" s="1"/>
</calcChain>
</file>

<file path=xl/sharedStrings.xml><?xml version="1.0" encoding="utf-8"?>
<sst xmlns="http://schemas.openxmlformats.org/spreadsheetml/2006/main" count="272" uniqueCount="265">
  <si>
    <t>Položka</t>
  </si>
  <si>
    <t>Účtová tř.</t>
  </si>
  <si>
    <t>výkazu</t>
  </si>
  <si>
    <t>SÚ, AÚ</t>
  </si>
  <si>
    <t>A.</t>
  </si>
  <si>
    <t>Náklady VVI celkem</t>
  </si>
  <si>
    <t>A.I.</t>
  </si>
  <si>
    <t>Spotřebované nákupy</t>
  </si>
  <si>
    <t>A.I.1.</t>
  </si>
  <si>
    <t>Spotřeba materiálu</t>
  </si>
  <si>
    <t>v tom: spotřeba paliva</t>
  </si>
  <si>
    <t xml:space="preserve">           spotřeba pohonných hmot</t>
  </si>
  <si>
    <t xml:space="preserve">           spotřeba materiálu,ochr.pom. </t>
  </si>
  <si>
    <t xml:space="preserve">           nákup drobného hmotného majetku</t>
  </si>
  <si>
    <t xml:space="preserve">           knihy, časopisy</t>
  </si>
  <si>
    <t xml:space="preserve">           ostatní materiálové náklady</t>
  </si>
  <si>
    <t>A.I.2.</t>
  </si>
  <si>
    <t>Spotřeba energie</t>
  </si>
  <si>
    <t>A.I.3.</t>
  </si>
  <si>
    <t>Spotřeba ostatních neskladovatelných dodávek</t>
  </si>
  <si>
    <t>v tom: voda</t>
  </si>
  <si>
    <t xml:space="preserve">           pára</t>
  </si>
  <si>
    <t xml:space="preserve">           plyn</t>
  </si>
  <si>
    <t>A.I.4.</t>
  </si>
  <si>
    <t>Prodané zboží</t>
  </si>
  <si>
    <t>A.II.</t>
  </si>
  <si>
    <t>Služby</t>
  </si>
  <si>
    <t>A.II.5.</t>
  </si>
  <si>
    <t>Opravy a udržování</t>
  </si>
  <si>
    <t>v tom: opravy a udržování nemovitostí</t>
  </si>
  <si>
    <t xml:space="preserve">           opravy a udržování movitostí</t>
  </si>
  <si>
    <t>A.II.6.</t>
  </si>
  <si>
    <t>Cestovné</t>
  </si>
  <si>
    <t>v tom: tuzemské cestovné</t>
  </si>
  <si>
    <t xml:space="preserve">           zahraniční cestovné</t>
  </si>
  <si>
    <t>A.II.7.</t>
  </si>
  <si>
    <t>Náklady na reprezentaci</t>
  </si>
  <si>
    <t>A.II.8.1.</t>
  </si>
  <si>
    <t>Tech. zhodnocení DNM do limitu D z P</t>
  </si>
  <si>
    <t>A.II.8.2.</t>
  </si>
  <si>
    <t>Ostatní služby</t>
  </si>
  <si>
    <t>v tom: stálé nájemné z ploch</t>
  </si>
  <si>
    <t xml:space="preserve">           ostatní nájemné</t>
  </si>
  <si>
    <t xml:space="preserve">           výkony spojů</t>
  </si>
  <si>
    <t xml:space="preserve">           prelimináře</t>
  </si>
  <si>
    <t xml:space="preserve">           účastnické poplatky na konference apod.</t>
  </si>
  <si>
    <t xml:space="preserve">           stočné</t>
  </si>
  <si>
    <t xml:space="preserve">           výkony výpočetní techniky</t>
  </si>
  <si>
    <t xml:space="preserve">           nákup drobného nehmotného majetku</t>
  </si>
  <si>
    <t xml:space="preserve">           ostatní služby</t>
  </si>
  <si>
    <t>A.III.</t>
  </si>
  <si>
    <t>Osobní náklady</t>
  </si>
  <si>
    <t>A.III.9.1.</t>
  </si>
  <si>
    <t>Mzdové náklady</t>
  </si>
  <si>
    <t>v tom: mzdy</t>
  </si>
  <si>
    <t xml:space="preserve">           OON</t>
  </si>
  <si>
    <t xml:space="preserve">           autorské honoráře</t>
  </si>
  <si>
    <t xml:space="preserve">           odstupné</t>
  </si>
  <si>
    <t xml:space="preserve">           ostatní odměny a OON (např. sociální fond)</t>
  </si>
  <si>
    <t xml:space="preserve">           odměna za funkci v radě v. v. i.</t>
  </si>
  <si>
    <t>A.III.9.2.</t>
  </si>
  <si>
    <t>Náhrady při DNP</t>
  </si>
  <si>
    <t>Náhrady při DNP dle legislativy</t>
  </si>
  <si>
    <t>Náhrady při DNP nad rámec legislativy</t>
  </si>
  <si>
    <t>A.III.10.</t>
  </si>
  <si>
    <t>Zákonné sociální pojištění</t>
  </si>
  <si>
    <t>v tom: pojištění zdravotní</t>
  </si>
  <si>
    <t xml:space="preserve">           pojištění sociální</t>
  </si>
  <si>
    <t xml:space="preserve">           odvody do jiných zemí EU</t>
  </si>
  <si>
    <t>A.III.12.</t>
  </si>
  <si>
    <t>Zákonné sociální náklady</t>
  </si>
  <si>
    <t>v tom: příděl do sociálního fondu</t>
  </si>
  <si>
    <t xml:space="preserve">           ostatní (§24, odst.2, písm.j, zák.č. 586/1992 Sb.)</t>
  </si>
  <si>
    <t>A.III.13.</t>
  </si>
  <si>
    <t>Ostatní sociální náklady</t>
  </si>
  <si>
    <t>A.IV.</t>
  </si>
  <si>
    <t>Daně a poplatky</t>
  </si>
  <si>
    <t>A.IV.14.</t>
  </si>
  <si>
    <t>Daň silniční</t>
  </si>
  <si>
    <t>A.IV.15.</t>
  </si>
  <si>
    <t>Daň z nemovitostí</t>
  </si>
  <si>
    <t>A.IV.16.</t>
  </si>
  <si>
    <t>Ostatní daně a poplatky</t>
  </si>
  <si>
    <t>A.V.</t>
  </si>
  <si>
    <t>Ostatní náklady</t>
  </si>
  <si>
    <t>A.V.17.</t>
  </si>
  <si>
    <t>Smluvní pokuty a úroky z prodlení</t>
  </si>
  <si>
    <t>A.V.18.</t>
  </si>
  <si>
    <t>Ostatní pokuty a penále</t>
  </si>
  <si>
    <t>A.V.19.</t>
  </si>
  <si>
    <t>Odpis nedobytné  pohledávky</t>
  </si>
  <si>
    <t>A.V.20.</t>
  </si>
  <si>
    <t>Úroky</t>
  </si>
  <si>
    <t>A.V.21.</t>
  </si>
  <si>
    <t>Kursové ztráty</t>
  </si>
  <si>
    <t>A.V.22.</t>
  </si>
  <si>
    <t>Dary</t>
  </si>
  <si>
    <t>A.V.24.1.</t>
  </si>
  <si>
    <t>Tech. zhodnocení DHM do limitu D z P</t>
  </si>
  <si>
    <t>A.V.23.</t>
  </si>
  <si>
    <t>Manka a škody</t>
  </si>
  <si>
    <t>A.V.24.2.</t>
  </si>
  <si>
    <t>Jiné ostatní náklady</t>
  </si>
  <si>
    <t xml:space="preserve">v tom:  pojištění </t>
  </si>
  <si>
    <t xml:space="preserve">            v tom: pojištění úrazové</t>
  </si>
  <si>
    <t xml:space="preserve">                       pojištění ostatní</t>
  </si>
  <si>
    <t xml:space="preserve">           ostatní</t>
  </si>
  <si>
    <t xml:space="preserve">           tvorba fondu účelově určených prostředků</t>
  </si>
  <si>
    <t xml:space="preserve">           v tom: tvorba FÚUP - účelové prostředky  (poskytnuté zřizovatelem)</t>
  </si>
  <si>
    <t xml:space="preserve">                      tvorba FÚUP - institucionální prostředky (poskytnuté zřizovatelem)</t>
  </si>
  <si>
    <t xml:space="preserve">                      tvorba FÚUP - prostředky od jiných poskytovatelů</t>
  </si>
  <si>
    <t xml:space="preserve">                      tvorba FÚUP - ostatní</t>
  </si>
  <si>
    <t xml:space="preserve">           mimořádné náklady</t>
  </si>
  <si>
    <t>A.VI.</t>
  </si>
  <si>
    <t>Odpisy, prodaný majetek,tvorba rezerv a oprav. položek</t>
  </si>
  <si>
    <t>A.VI.25.</t>
  </si>
  <si>
    <t>Odpisy dlouhodobého nehmotného a hmotného majetku</t>
  </si>
  <si>
    <t>v tom: odpisy majetku pořízeného z dotace</t>
  </si>
  <si>
    <t xml:space="preserve">           odpisy majetku pořízeného z vlastních zdrojů</t>
  </si>
  <si>
    <t xml:space="preserve">           zůst.cena likvidovaného majetku poříz. z dotace</t>
  </si>
  <si>
    <t xml:space="preserve">           zůst.cena likvidovaného majetku poříz. z vl. zdrojů</t>
  </si>
  <si>
    <t>A.VI.26.</t>
  </si>
  <si>
    <t>Zůstatková cena prodaného dlouhodobého nehmot.a hmot. majetku</t>
  </si>
  <si>
    <t>v tom: zůstatková cena prodaného majetku pořízeného z dotace</t>
  </si>
  <si>
    <t xml:space="preserve">           zůstatková cena prodaného majetku pořízeného  z vlastních zdrojů</t>
  </si>
  <si>
    <t>A.VI.27.</t>
  </si>
  <si>
    <t>Prodané cenné papíry a podíly</t>
  </si>
  <si>
    <t>A.VI.28.</t>
  </si>
  <si>
    <t>Prodaný materiál</t>
  </si>
  <si>
    <t>A.VI.29.</t>
  </si>
  <si>
    <t>Tvorba a použití rezerv</t>
  </si>
  <si>
    <t>A.VI.30.</t>
  </si>
  <si>
    <t>Tvorba a použití opravných položek</t>
  </si>
  <si>
    <t>A.VII.</t>
  </si>
  <si>
    <t>Změny stavu zásob vlastní činnosti</t>
  </si>
  <si>
    <t>A.VII.31.</t>
  </si>
  <si>
    <t>Změna stavu zásob nedokončené výroby</t>
  </si>
  <si>
    <t>A.VII.32.</t>
  </si>
  <si>
    <t>Změna stavu zásob polotovarů</t>
  </si>
  <si>
    <t>A.VII.33.</t>
  </si>
  <si>
    <t>Změna stavu výrobků</t>
  </si>
  <si>
    <t>A.VII.34.</t>
  </si>
  <si>
    <t>Změna stavu zvířat</t>
  </si>
  <si>
    <t>A.VIII.</t>
  </si>
  <si>
    <t>Aktivace</t>
  </si>
  <si>
    <t>A.VIII.35.</t>
  </si>
  <si>
    <t>Aktivace materiálu a zboží</t>
  </si>
  <si>
    <t>A.VIII.36.</t>
  </si>
  <si>
    <t>Aktivace vnitroorganizačních služeb</t>
  </si>
  <si>
    <t>A.VIII.37.</t>
  </si>
  <si>
    <t>Aktivace dlouhodobého nehmotného majetku</t>
  </si>
  <si>
    <t>A.VIII.38.</t>
  </si>
  <si>
    <t>Aktivace dlouhodobého hmotného majetku</t>
  </si>
  <si>
    <t>A.IX.</t>
  </si>
  <si>
    <t xml:space="preserve">Poskytnuté příspěvky </t>
  </si>
  <si>
    <t>A.IX.39.</t>
  </si>
  <si>
    <t>Poskytnuté členské příspěvky práv. osobám</t>
  </si>
  <si>
    <t>A.X.</t>
  </si>
  <si>
    <t>Daň z příjmů</t>
  </si>
  <si>
    <t>A.X.40</t>
  </si>
  <si>
    <t>Dodatečné odvody daně z příjmů</t>
  </si>
  <si>
    <t>B.</t>
  </si>
  <si>
    <t>Výnosy VVI celkem</t>
  </si>
  <si>
    <t>B.I.</t>
  </si>
  <si>
    <t>Tržby za vlastní výkony a za zboží</t>
  </si>
  <si>
    <t>B.I.1.</t>
  </si>
  <si>
    <t>Tržby za vlastní výrobky</t>
  </si>
  <si>
    <t>v tom: příjmy z prodeje periodických publikací</t>
  </si>
  <si>
    <t xml:space="preserve">           příjmy z prodeje neperiodických publikací</t>
  </si>
  <si>
    <t xml:space="preserve">           příjmy z prodeje - věda</t>
  </si>
  <si>
    <t xml:space="preserve">           tržby z prodeje jídel a nápojů</t>
  </si>
  <si>
    <t xml:space="preserve">           tržby za ostatní vlastní výrobky</t>
  </si>
  <si>
    <t>B.I.2.</t>
  </si>
  <si>
    <t>Tržby z prodeje služeb</t>
  </si>
  <si>
    <t>v tom: tržby z ubytování</t>
  </si>
  <si>
    <t xml:space="preserve">           inkaso konferenčních poplatků</t>
  </si>
  <si>
    <t xml:space="preserve">           licence</t>
  </si>
  <si>
    <t xml:space="preserve">           tržby ze zakázek hl. činnosti</t>
  </si>
  <si>
    <t xml:space="preserve">           tržby za ostatní služby</t>
  </si>
  <si>
    <t>B.I.3.</t>
  </si>
  <si>
    <t>Tržby za prodané zboží</t>
  </si>
  <si>
    <t>B.IV.</t>
  </si>
  <si>
    <t>Ostatní výnosy</t>
  </si>
  <si>
    <t>B.IV.12.</t>
  </si>
  <si>
    <t>B.IV.13.</t>
  </si>
  <si>
    <t>B.IV.14.</t>
  </si>
  <si>
    <t>Platby za odepsané pohledávky</t>
  </si>
  <si>
    <t>B.IV.15.</t>
  </si>
  <si>
    <t>B.IV.16.</t>
  </si>
  <si>
    <t>Kursové zisky</t>
  </si>
  <si>
    <t>B.IV.17.</t>
  </si>
  <si>
    <t>Zúčtování fondů</t>
  </si>
  <si>
    <t xml:space="preserve">           v tom: peněžní dary</t>
  </si>
  <si>
    <t xml:space="preserve">                      ostatní</t>
  </si>
  <si>
    <t xml:space="preserve">           fond reprodukce majetku</t>
  </si>
  <si>
    <t xml:space="preserve">           fond účelově určených prostředků</t>
  </si>
  <si>
    <t xml:space="preserve">           v tom: účelové (převedené z min. roku - přidělené zřizovatelem)</t>
  </si>
  <si>
    <t xml:space="preserve">                      institucionální (převedené z min. roku - přidělené zřizovatelem)</t>
  </si>
  <si>
    <t xml:space="preserve">                      prostředky od jiných poskytovatelů</t>
  </si>
  <si>
    <t xml:space="preserve">                      účelové prostředky ze zahraničí</t>
  </si>
  <si>
    <t xml:space="preserve">                      účelově určené peněžní dary</t>
  </si>
  <si>
    <t xml:space="preserve">            sociální fond</t>
  </si>
  <si>
    <t>B.IV.18.</t>
  </si>
  <si>
    <t>Jiné ostatní výnosy</t>
  </si>
  <si>
    <t>v tom: výnosy z konferencí</t>
  </si>
  <si>
    <t xml:space="preserve">           nájemné z ploch (bytů i nebytových prostor)</t>
  </si>
  <si>
    <t xml:space="preserve">           nájemné ze zařízení</t>
  </si>
  <si>
    <t xml:space="preserve">           příspěvek na sdruženou činnost</t>
  </si>
  <si>
    <t xml:space="preserve">           zúčtování poměrné části odpisů majetku pořízeného z dotace</t>
  </si>
  <si>
    <t xml:space="preserve">           ostatní výnosy</t>
  </si>
  <si>
    <t xml:space="preserve">           mimořádné výnosy</t>
  </si>
  <si>
    <t>B.V.</t>
  </si>
  <si>
    <t>Tržby z prodeje majetku,zúčtování rezerv a oprav. položek</t>
  </si>
  <si>
    <t>B.V.19.</t>
  </si>
  <si>
    <t>Tržby z prodeje dlouhod. nehmot. a hmotného majetku</t>
  </si>
  <si>
    <t>B.V.20.</t>
  </si>
  <si>
    <t>Tržby z prodeje cenných papírů a podílů</t>
  </si>
  <si>
    <t>B.V.21.</t>
  </si>
  <si>
    <t>Tržby z prodeje materiálu</t>
  </si>
  <si>
    <t>B.V.22.</t>
  </si>
  <si>
    <t>Výnosy z krátkodobého finančního majetku</t>
  </si>
  <si>
    <t>B.V.23.</t>
  </si>
  <si>
    <t>Zúčtování rezerv</t>
  </si>
  <si>
    <t>B.V.24.</t>
  </si>
  <si>
    <t>Výnosy z dlouhodobého finančního majetku</t>
  </si>
  <si>
    <t>B.V.25.</t>
  </si>
  <si>
    <t>Zúčtování opravných položek</t>
  </si>
  <si>
    <t>B.VI.</t>
  </si>
  <si>
    <t>Přijaté příspěvky</t>
  </si>
  <si>
    <t>B.VI.27</t>
  </si>
  <si>
    <t>B.VI.28</t>
  </si>
  <si>
    <t>Přijaté členské příspěvky</t>
  </si>
  <si>
    <t>B.VII.</t>
  </si>
  <si>
    <t>Provozní dotace</t>
  </si>
  <si>
    <t>B.VII.29.1.</t>
  </si>
  <si>
    <t>Provozní dotace (přidělená rozhodnutím - zřizovatelem)</t>
  </si>
  <si>
    <t>v tom:  institucionální</t>
  </si>
  <si>
    <t xml:space="preserve">                v tom: podpora VO </t>
  </si>
  <si>
    <t xml:space="preserve">                           dotace na činnost </t>
  </si>
  <si>
    <t xml:space="preserve">                           ostatní dotace (EU, EHP/Norsko apod.)</t>
  </si>
  <si>
    <t xml:space="preserve">             účelové</t>
  </si>
  <si>
    <t xml:space="preserve">                            ostatní dotace</t>
  </si>
  <si>
    <t>B.VII.29.2.</t>
  </si>
  <si>
    <t>Přijaté prostředky na výzkum a vývoj (zaslané přímo na účet)</t>
  </si>
  <si>
    <t xml:space="preserve">                  v tom: granty GA ČR </t>
  </si>
  <si>
    <t xml:space="preserve">                             projekty ostatních resortů</t>
  </si>
  <si>
    <t xml:space="preserve">                                   z toho: Technologická agentura ČR</t>
  </si>
  <si>
    <t xml:space="preserve">                             dotace na GA ČR od příjemců účelové podpory VaV (spolupříjemci)</t>
  </si>
  <si>
    <t xml:space="preserve">                             dotace na proj.ost.resortů od příjemců účel. podpory VaV (spolupříjemci)</t>
  </si>
  <si>
    <t xml:space="preserve">                             ostatní </t>
  </si>
  <si>
    <t>C.</t>
  </si>
  <si>
    <t>Výsledek hospodaření před zdaněním</t>
  </si>
  <si>
    <t>D.</t>
  </si>
  <si>
    <t>Výsledek hospodaření po zdanění</t>
  </si>
  <si>
    <t>Rozpočet na rok 2017 je sestaven jako ziskový z důvodů povinné spoluúčasti na financování projektu TAČR.</t>
  </si>
  <si>
    <t>Vychází ze skutečnosti roku 2016 a ze schválené institucionální podpory AV ČR a projektů pro rok 2017.</t>
  </si>
  <si>
    <t>Ústav geoniky AV ČR, v.v.i., Studentská 1768, 708 00 OSTRAVA PORUBA, Česká republika</t>
  </si>
  <si>
    <t xml:space="preserve">Hlavní </t>
  </si>
  <si>
    <t>Jiná</t>
  </si>
  <si>
    <t>Činnost</t>
  </si>
  <si>
    <t>Celkem</t>
  </si>
  <si>
    <t>Název položky rozpočtu</t>
  </si>
  <si>
    <t>Rozpočet provozních nákladů a výnosů na rok 2017</t>
  </si>
  <si>
    <t>v tis. Kč</t>
  </si>
  <si>
    <r>
      <t xml:space="preserve">v tom: </t>
    </r>
    <r>
      <rPr>
        <b/>
        <sz val="9"/>
        <rFont val="Arial CE"/>
        <family val="2"/>
        <charset val="238"/>
      </rPr>
      <t>rezervní fond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</si>
</sst>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10"/>
      <name val="Arial CE"/>
      <charset val="238"/>
    </font>
    <font>
      <b/>
      <sz val="11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b/>
      <sz val="15"/>
      <color indexed="72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Arial CE"/>
      <charset val="238"/>
    </font>
    <font>
      <sz val="9"/>
      <color theme="1"/>
      <name val="Calibri"/>
      <family val="2"/>
      <charset val="238"/>
      <scheme val="minor"/>
    </font>
    <font>
      <sz val="9"/>
      <name val="Arial CE"/>
      <charset val="238"/>
    </font>
    <font>
      <b/>
      <sz val="9"/>
      <name val="Arial CE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2" fontId="0" fillId="0" borderId="0" xfId="0" applyNumberFormat="1" applyProtection="1">
      <protection locked="0"/>
    </xf>
    <xf numFmtId="2" fontId="0" fillId="0" borderId="0" xfId="0" applyNumberFormat="1" applyFill="1" applyProtection="1">
      <protection locked="0"/>
    </xf>
    <xf numFmtId="2" fontId="8" fillId="0" borderId="13" xfId="0" applyNumberFormat="1" applyFont="1" applyFill="1" applyBorder="1" applyProtection="1"/>
    <xf numFmtId="2" fontId="8" fillId="0" borderId="13" xfId="0" applyNumberFormat="1" applyFont="1" applyBorder="1" applyProtection="1"/>
    <xf numFmtId="0" fontId="0" fillId="0" borderId="0" xfId="0" applyNumberFormat="1" applyFont="1" applyFill="1" applyBorder="1" applyAlignment="1"/>
    <xf numFmtId="0" fontId="9" fillId="0" borderId="0" xfId="0" applyNumberFormat="1" applyFont="1" applyFill="1" applyBorder="1" applyAlignment="1" applyProtection="1">
      <alignment horizontal="center" vertical="top" wrapText="1"/>
    </xf>
    <xf numFmtId="4" fontId="1" fillId="0" borderId="0" xfId="0" applyNumberFormat="1" applyFont="1" applyBorder="1" applyAlignment="1" applyProtection="1">
      <alignment horizontal="center"/>
    </xf>
    <xf numFmtId="3" fontId="5" fillId="0" borderId="0" xfId="0" applyNumberFormat="1" applyFont="1" applyBorder="1" applyProtection="1"/>
    <xf numFmtId="3" fontId="6" fillId="0" borderId="0" xfId="0" applyNumberFormat="1" applyFont="1" applyFill="1" applyBorder="1" applyProtection="1"/>
    <xf numFmtId="3" fontId="1" fillId="0" borderId="0" xfId="0" applyNumberFormat="1" applyFont="1" applyFill="1" applyBorder="1" applyProtection="1"/>
    <xf numFmtId="3" fontId="2" fillId="0" borderId="0" xfId="0" applyNumberFormat="1" applyFont="1" applyFill="1" applyBorder="1" applyProtection="1"/>
    <xf numFmtId="3" fontId="3" fillId="0" borderId="0" xfId="0" applyNumberFormat="1" applyFont="1" applyFill="1" applyBorder="1" applyProtection="1"/>
    <xf numFmtId="3" fontId="5" fillId="0" borderId="0" xfId="0" applyNumberFormat="1" applyFont="1" applyFill="1" applyBorder="1" applyProtection="1"/>
    <xf numFmtId="3" fontId="7" fillId="0" borderId="0" xfId="0" applyNumberFormat="1" applyFont="1" applyFill="1" applyBorder="1" applyProtection="1"/>
    <xf numFmtId="3" fontId="5" fillId="0" borderId="0" xfId="0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Protection="1">
      <protection locked="0"/>
    </xf>
    <xf numFmtId="3" fontId="1" fillId="0" borderId="0" xfId="0" applyNumberFormat="1" applyFont="1" applyFill="1" applyBorder="1" applyProtection="1">
      <protection locked="0"/>
    </xf>
    <xf numFmtId="3" fontId="7" fillId="0" borderId="0" xfId="0" applyNumberFormat="1" applyFont="1" applyFill="1" applyBorder="1" applyProtection="1">
      <protection locked="0"/>
    </xf>
    <xf numFmtId="3" fontId="6" fillId="0" borderId="0" xfId="0" applyNumberFormat="1" applyFont="1" applyFill="1" applyBorder="1" applyProtection="1">
      <protection locked="0"/>
    </xf>
    <xf numFmtId="3" fontId="4" fillId="0" borderId="0" xfId="0" applyNumberFormat="1" applyFont="1" applyFill="1" applyBorder="1" applyProtection="1">
      <protection locked="0"/>
    </xf>
    <xf numFmtId="3" fontId="5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1" fillId="0" borderId="1" xfId="0" applyNumberFormat="1" applyFont="1" applyBorder="1" applyProtection="1"/>
    <xf numFmtId="1" fontId="11" fillId="0" borderId="2" xfId="0" applyNumberFormat="1" applyFont="1" applyBorder="1" applyProtection="1"/>
    <xf numFmtId="2" fontId="11" fillId="0" borderId="2" xfId="0" applyNumberFormat="1" applyFont="1" applyBorder="1" applyAlignment="1" applyProtection="1">
      <alignment horizontal="center"/>
    </xf>
    <xf numFmtId="4" fontId="11" fillId="0" borderId="3" xfId="0" applyNumberFormat="1" applyFont="1" applyBorder="1" applyAlignment="1" applyProtection="1">
      <alignment horizontal="center"/>
    </xf>
    <xf numFmtId="2" fontId="11" fillId="0" borderId="4" xfId="0" applyNumberFormat="1" applyFont="1" applyBorder="1" applyProtection="1"/>
    <xf numFmtId="1" fontId="11" fillId="0" borderId="5" xfId="0" applyNumberFormat="1" applyFont="1" applyBorder="1" applyProtection="1"/>
    <xf numFmtId="2" fontId="12" fillId="0" borderId="5" xfId="0" applyNumberFormat="1" applyFont="1" applyBorder="1" applyProtection="1"/>
    <xf numFmtId="4" fontId="11" fillId="0" borderId="6" xfId="0" applyNumberFormat="1" applyFont="1" applyBorder="1" applyAlignment="1" applyProtection="1">
      <alignment horizontal="center"/>
    </xf>
    <xf numFmtId="2" fontId="11" fillId="0" borderId="14" xfId="0" applyNumberFormat="1" applyFont="1" applyBorder="1" applyAlignment="1" applyProtection="1">
      <alignment horizontal="left"/>
    </xf>
    <xf numFmtId="1" fontId="11" fillId="0" borderId="7" xfId="0" applyNumberFormat="1" applyFont="1" applyBorder="1" applyAlignment="1" applyProtection="1">
      <alignment horizontal="left"/>
    </xf>
    <xf numFmtId="2" fontId="11" fillId="0" borderId="5" xfId="0" applyNumberFormat="1" applyFont="1" applyBorder="1" applyProtection="1"/>
    <xf numFmtId="3" fontId="11" fillId="0" borderId="8" xfId="0" applyNumberFormat="1" applyFont="1" applyBorder="1" applyProtection="1"/>
    <xf numFmtId="2" fontId="11" fillId="0" borderId="9" xfId="0" applyNumberFormat="1" applyFont="1" applyBorder="1" applyAlignment="1" applyProtection="1">
      <alignment horizontal="left"/>
    </xf>
    <xf numFmtId="1" fontId="11" fillId="0" borderId="10" xfId="0" applyNumberFormat="1" applyFont="1" applyBorder="1" applyAlignment="1" applyProtection="1">
      <alignment horizontal="left"/>
    </xf>
    <xf numFmtId="2" fontId="11" fillId="0" borderId="10" xfId="0" applyNumberFormat="1" applyFont="1" applyBorder="1" applyProtection="1"/>
    <xf numFmtId="3" fontId="11" fillId="0" borderId="11" xfId="0" applyNumberFormat="1" applyFont="1" applyFill="1" applyBorder="1" applyProtection="1"/>
    <xf numFmtId="2" fontId="11" fillId="0" borderId="12" xfId="0" applyNumberFormat="1" applyFont="1" applyBorder="1" applyAlignment="1" applyProtection="1">
      <alignment horizontal="left"/>
    </xf>
    <xf numFmtId="1" fontId="11" fillId="0" borderId="13" xfId="0" applyNumberFormat="1" applyFont="1" applyBorder="1" applyAlignment="1" applyProtection="1">
      <alignment horizontal="left"/>
    </xf>
    <xf numFmtId="2" fontId="11" fillId="0" borderId="13" xfId="0" applyNumberFormat="1" applyFont="1" applyBorder="1" applyProtection="1"/>
    <xf numFmtId="1" fontId="12" fillId="0" borderId="13" xfId="0" applyNumberFormat="1" applyFont="1" applyBorder="1" applyAlignment="1" applyProtection="1">
      <alignment horizontal="left"/>
    </xf>
    <xf numFmtId="2" fontId="13" fillId="0" borderId="13" xfId="0" applyNumberFormat="1" applyFont="1" applyBorder="1" applyProtection="1"/>
    <xf numFmtId="3" fontId="13" fillId="2" borderId="11" xfId="0" applyNumberFormat="1" applyFont="1" applyFill="1" applyBorder="1" applyProtection="1">
      <protection locked="0"/>
    </xf>
    <xf numFmtId="3" fontId="11" fillId="2" borderId="11" xfId="0" applyNumberFormat="1" applyFont="1" applyFill="1" applyBorder="1" applyProtection="1">
      <protection locked="0"/>
    </xf>
    <xf numFmtId="1" fontId="13" fillId="0" borderId="13" xfId="0" applyNumberFormat="1" applyFont="1" applyBorder="1" applyAlignment="1" applyProtection="1">
      <alignment horizontal="left"/>
    </xf>
    <xf numFmtId="1" fontId="14" fillId="0" borderId="13" xfId="0" applyNumberFormat="1" applyFont="1" applyBorder="1" applyAlignment="1" applyProtection="1">
      <alignment horizontal="left"/>
    </xf>
    <xf numFmtId="2" fontId="14" fillId="0" borderId="13" xfId="0" applyNumberFormat="1" applyFont="1" applyBorder="1" applyProtection="1"/>
    <xf numFmtId="3" fontId="14" fillId="0" borderId="11" xfId="0" applyNumberFormat="1" applyFont="1" applyFill="1" applyBorder="1" applyProtection="1"/>
    <xf numFmtId="3" fontId="8" fillId="2" borderId="11" xfId="0" applyNumberFormat="1" applyFont="1" applyFill="1" applyBorder="1" applyProtection="1">
      <protection locked="0"/>
    </xf>
    <xf numFmtId="1" fontId="12" fillId="0" borderId="13" xfId="0" applyNumberFormat="1" applyFont="1" applyFill="1" applyBorder="1" applyAlignment="1" applyProtection="1">
      <alignment horizontal="left"/>
    </xf>
    <xf numFmtId="2" fontId="13" fillId="0" borderId="13" xfId="0" applyNumberFormat="1" applyFont="1" applyFill="1" applyBorder="1" applyProtection="1"/>
    <xf numFmtId="3" fontId="13" fillId="0" borderId="11" xfId="0" applyNumberFormat="1" applyFont="1" applyFill="1" applyBorder="1" applyProtection="1"/>
    <xf numFmtId="1" fontId="13" fillId="0" borderId="13" xfId="0" applyNumberFormat="1" applyFont="1" applyFill="1" applyBorder="1" applyAlignment="1" applyProtection="1">
      <alignment horizontal="left"/>
    </xf>
    <xf numFmtId="2" fontId="14" fillId="0" borderId="13" xfId="0" applyNumberFormat="1" applyFont="1" applyFill="1" applyBorder="1" applyProtection="1"/>
    <xf numFmtId="2" fontId="11" fillId="0" borderId="13" xfId="0" applyNumberFormat="1" applyFont="1" applyFill="1" applyBorder="1" applyProtection="1"/>
    <xf numFmtId="3" fontId="14" fillId="2" borderId="11" xfId="0" applyNumberFormat="1" applyFont="1" applyFill="1" applyBorder="1" applyProtection="1">
      <protection locked="0"/>
    </xf>
    <xf numFmtId="1" fontId="14" fillId="0" borderId="7" xfId="0" applyNumberFormat="1" applyFont="1" applyBorder="1" applyAlignment="1" applyProtection="1">
      <alignment horizontal="left"/>
    </xf>
    <xf numFmtId="2" fontId="14" fillId="0" borderId="7" xfId="0" applyNumberFormat="1" applyFont="1" applyBorder="1" applyProtection="1"/>
    <xf numFmtId="3" fontId="14" fillId="0" borderId="8" xfId="0" applyNumberFormat="1" applyFont="1" applyFill="1" applyBorder="1" applyProtection="1"/>
    <xf numFmtId="1" fontId="14" fillId="0" borderId="10" xfId="0" applyNumberFormat="1" applyFont="1" applyBorder="1" applyAlignment="1" applyProtection="1">
      <alignment horizontal="left"/>
    </xf>
    <xf numFmtId="2" fontId="14" fillId="0" borderId="10" xfId="0" applyNumberFormat="1" applyFont="1" applyBorder="1" applyProtection="1"/>
    <xf numFmtId="3" fontId="14" fillId="0" borderId="15" xfId="0" applyNumberFormat="1" applyFont="1" applyFill="1" applyBorder="1" applyProtection="1"/>
    <xf numFmtId="2" fontId="12" fillId="0" borderId="13" xfId="0" applyNumberFormat="1" applyFont="1" applyBorder="1" applyProtection="1"/>
    <xf numFmtId="3" fontId="8" fillId="0" borderId="11" xfId="0" applyNumberFormat="1" applyFont="1" applyFill="1" applyBorder="1" applyProtection="1"/>
    <xf numFmtId="2" fontId="12" fillId="0" borderId="13" xfId="0" applyNumberFormat="1" applyFont="1" applyFill="1" applyBorder="1" applyProtection="1"/>
    <xf numFmtId="2" fontId="11" fillId="0" borderId="12" xfId="0" applyNumberFormat="1" applyFont="1" applyFill="1" applyBorder="1" applyAlignment="1" applyProtection="1">
      <alignment horizontal="left"/>
    </xf>
    <xf numFmtId="1" fontId="11" fillId="0" borderId="13" xfId="0" applyNumberFormat="1" applyFont="1" applyFill="1" applyBorder="1" applyAlignment="1" applyProtection="1">
      <alignment horizontal="left"/>
    </xf>
    <xf numFmtId="3" fontId="13" fillId="2" borderId="11" xfId="0" applyNumberFormat="1" applyFont="1" applyFill="1" applyBorder="1" applyProtection="1"/>
    <xf numFmtId="1" fontId="14" fillId="0" borderId="16" xfId="0" applyNumberFormat="1" applyFont="1" applyBorder="1" applyAlignment="1" applyProtection="1">
      <alignment horizontal="left"/>
    </xf>
    <xf numFmtId="2" fontId="14" fillId="0" borderId="16" xfId="0" applyNumberFormat="1" applyFont="1" applyFill="1" applyBorder="1" applyProtection="1"/>
    <xf numFmtId="3" fontId="14" fillId="0" borderId="8" xfId="0" applyNumberFormat="1" applyFont="1" applyFill="1" applyBorder="1" applyAlignment="1" applyProtection="1">
      <alignment horizontal="right"/>
    </xf>
    <xf numFmtId="1" fontId="11" fillId="0" borderId="16" xfId="0" applyNumberFormat="1" applyFont="1" applyBorder="1" applyAlignment="1" applyProtection="1">
      <alignment horizontal="left"/>
    </xf>
    <xf numFmtId="2" fontId="13" fillId="0" borderId="16" xfId="0" applyNumberFormat="1" applyFont="1" applyFill="1" applyBorder="1" applyProtection="1"/>
    <xf numFmtId="3" fontId="14" fillId="2" borderId="8" xfId="0" applyNumberFormat="1" applyFont="1" applyFill="1" applyBorder="1" applyAlignment="1" applyProtection="1">
      <alignment horizontal="right"/>
      <protection locked="0"/>
    </xf>
    <xf numFmtId="0" fontId="15" fillId="0" borderId="0" xfId="0" applyNumberFormat="1" applyFont="1" applyFill="1" applyBorder="1" applyAlignment="1"/>
    <xf numFmtId="0" fontId="12" fillId="0" borderId="0" xfId="0" applyNumberFormat="1" applyFont="1" applyFill="1" applyBorder="1" applyAlignment="1"/>
    <xf numFmtId="0" fontId="9" fillId="0" borderId="0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/>
    </xf>
    <xf numFmtId="0" fontId="10" fillId="0" borderId="0" xfId="0" applyNumberFormat="1" applyFont="1" applyFill="1" applyBorder="1" applyAlignment="1" applyProtection="1">
      <alignment horizontal="center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3"/>
  <sheetViews>
    <sheetView tabSelected="1" workbookViewId="0">
      <selection activeCell="G13" sqref="G13"/>
    </sheetView>
  </sheetViews>
  <sheetFormatPr defaultRowHeight="14.4" x14ac:dyDescent="0.3"/>
  <cols>
    <col min="1" max="1" width="7.6640625" customWidth="1"/>
    <col min="2" max="2" width="8.77734375" customWidth="1"/>
    <col min="3" max="3" width="41.6640625" customWidth="1"/>
    <col min="4" max="4" width="10.6640625" customWidth="1"/>
    <col min="5" max="5" width="8.21875" customWidth="1"/>
    <col min="6" max="6" width="8.44140625" customWidth="1"/>
    <col min="7" max="7" width="25.44140625" customWidth="1"/>
    <col min="8" max="8" width="27.44140625" customWidth="1"/>
    <col min="9" max="11" width="8.88671875" customWidth="1"/>
  </cols>
  <sheetData>
    <row r="1" spans="1:8" x14ac:dyDescent="0.3">
      <c r="A1" s="79" t="s">
        <v>256</v>
      </c>
      <c r="B1" s="79"/>
      <c r="C1" s="79"/>
      <c r="D1" s="79"/>
      <c r="E1" s="79"/>
      <c r="F1" s="79"/>
    </row>
    <row r="2" spans="1:8" ht="18.600000000000001" x14ac:dyDescent="0.3">
      <c r="A2" s="78" t="s">
        <v>262</v>
      </c>
      <c r="B2" s="78"/>
      <c r="C2" s="78"/>
      <c r="D2" s="78"/>
      <c r="E2" s="78"/>
      <c r="F2" s="78"/>
      <c r="G2" s="6"/>
      <c r="H2" s="6"/>
    </row>
    <row r="3" spans="1:8" ht="19.2" thickBot="1" x14ac:dyDescent="0.35">
      <c r="A3" s="80" t="s">
        <v>263</v>
      </c>
      <c r="B3" s="80"/>
      <c r="C3" s="80"/>
      <c r="D3" s="80"/>
      <c r="E3" s="80"/>
      <c r="F3" s="80"/>
      <c r="G3" s="6"/>
      <c r="H3" s="6"/>
    </row>
    <row r="4" spans="1:8" s="1" customFormat="1" x14ac:dyDescent="0.3">
      <c r="A4" s="23" t="s">
        <v>0</v>
      </c>
      <c r="B4" s="24" t="s">
        <v>1</v>
      </c>
      <c r="C4" s="25" t="s">
        <v>261</v>
      </c>
      <c r="D4" s="26" t="s">
        <v>257</v>
      </c>
      <c r="E4" s="26" t="s">
        <v>258</v>
      </c>
      <c r="F4" s="26" t="s">
        <v>260</v>
      </c>
      <c r="G4" s="7"/>
    </row>
    <row r="5" spans="1:8" s="1" customFormat="1" ht="16.2" customHeight="1" thickBot="1" x14ac:dyDescent="0.35">
      <c r="A5" s="27" t="s">
        <v>2</v>
      </c>
      <c r="B5" s="28" t="s">
        <v>3</v>
      </c>
      <c r="C5" s="29"/>
      <c r="D5" s="30" t="s">
        <v>259</v>
      </c>
      <c r="E5" s="30" t="s">
        <v>259</v>
      </c>
      <c r="F5" s="30"/>
      <c r="G5" s="7"/>
    </row>
    <row r="6" spans="1:8" s="1" customFormat="1" ht="16.2" customHeight="1" thickBot="1" x14ac:dyDescent="0.35">
      <c r="A6" s="31" t="s">
        <v>4</v>
      </c>
      <c r="B6" s="32">
        <v>5</v>
      </c>
      <c r="C6" s="33" t="s">
        <v>5</v>
      </c>
      <c r="D6" s="34">
        <f>SUM(D7,D21,D40,D59,D63,D83,D96,D101,D106,D108)</f>
        <v>81107</v>
      </c>
      <c r="E6" s="34">
        <v>0</v>
      </c>
      <c r="F6" s="34">
        <f>SUM(F7,F21,F40,F59,F63,F83,F96,F101,F106,F108)</f>
        <v>81107</v>
      </c>
      <c r="G6" s="8"/>
    </row>
    <row r="7" spans="1:8" s="1" customFormat="1" ht="16.2" customHeight="1" x14ac:dyDescent="0.3">
      <c r="A7" s="35" t="s">
        <v>6</v>
      </c>
      <c r="B7" s="36">
        <v>50</v>
      </c>
      <c r="C7" s="37" t="s">
        <v>7</v>
      </c>
      <c r="D7" s="38">
        <f>SUM(D20,D16,D15,D8)</f>
        <v>4232</v>
      </c>
      <c r="E7" s="38">
        <v>0</v>
      </c>
      <c r="F7" s="38">
        <f>SUM(F20,F16,F15,F8)</f>
        <v>4232</v>
      </c>
      <c r="G7" s="9"/>
    </row>
    <row r="8" spans="1:8" s="1" customFormat="1" ht="16.2" customHeight="1" x14ac:dyDescent="0.3">
      <c r="A8" s="39" t="s">
        <v>8</v>
      </c>
      <c r="B8" s="40">
        <v>501</v>
      </c>
      <c r="C8" s="41" t="s">
        <v>9</v>
      </c>
      <c r="D8" s="38">
        <f>SUM(D9:D14)</f>
        <v>2644</v>
      </c>
      <c r="E8" s="38">
        <v>0</v>
      </c>
      <c r="F8" s="38">
        <f>SUM(F9:F14)</f>
        <v>2644</v>
      </c>
      <c r="G8" s="10"/>
    </row>
    <row r="9" spans="1:8" s="1" customFormat="1" ht="16.2" customHeight="1" x14ac:dyDescent="0.3">
      <c r="A9" s="39"/>
      <c r="B9" s="42">
        <v>5011</v>
      </c>
      <c r="C9" s="43" t="s">
        <v>10</v>
      </c>
      <c r="D9" s="44">
        <v>0</v>
      </c>
      <c r="E9" s="44">
        <v>0</v>
      </c>
      <c r="F9" s="44">
        <v>0</v>
      </c>
      <c r="G9" s="16"/>
    </row>
    <row r="10" spans="1:8" s="1" customFormat="1" ht="16.2" customHeight="1" x14ac:dyDescent="0.3">
      <c r="A10" s="39"/>
      <c r="B10" s="42">
        <v>5012</v>
      </c>
      <c r="C10" s="43" t="s">
        <v>11</v>
      </c>
      <c r="D10" s="44">
        <v>64</v>
      </c>
      <c r="E10" s="44">
        <v>0</v>
      </c>
      <c r="F10" s="44">
        <v>64</v>
      </c>
      <c r="G10" s="16"/>
    </row>
    <row r="11" spans="1:8" s="1" customFormat="1" ht="16.2" customHeight="1" x14ac:dyDescent="0.3">
      <c r="A11" s="39"/>
      <c r="B11" s="42">
        <v>5013</v>
      </c>
      <c r="C11" s="43" t="s">
        <v>12</v>
      </c>
      <c r="D11" s="44">
        <v>1796</v>
      </c>
      <c r="E11" s="44">
        <v>0</v>
      </c>
      <c r="F11" s="44">
        <v>1796</v>
      </c>
      <c r="G11" s="16"/>
    </row>
    <row r="12" spans="1:8" s="1" customFormat="1" ht="16.2" customHeight="1" x14ac:dyDescent="0.3">
      <c r="A12" s="39"/>
      <c r="B12" s="42">
        <v>5014</v>
      </c>
      <c r="C12" s="43" t="s">
        <v>13</v>
      </c>
      <c r="D12" s="44">
        <v>663</v>
      </c>
      <c r="E12" s="44">
        <v>0</v>
      </c>
      <c r="F12" s="44">
        <v>663</v>
      </c>
      <c r="G12" s="16"/>
    </row>
    <row r="13" spans="1:8" s="1" customFormat="1" ht="16.2" customHeight="1" x14ac:dyDescent="0.3">
      <c r="A13" s="39"/>
      <c r="B13" s="42">
        <v>5015</v>
      </c>
      <c r="C13" s="43" t="s">
        <v>14</v>
      </c>
      <c r="D13" s="44">
        <v>114</v>
      </c>
      <c r="E13" s="44">
        <v>0</v>
      </c>
      <c r="F13" s="44">
        <v>114</v>
      </c>
      <c r="G13" s="16"/>
    </row>
    <row r="14" spans="1:8" s="1" customFormat="1" ht="16.2" customHeight="1" x14ac:dyDescent="0.3">
      <c r="A14" s="39"/>
      <c r="B14" s="42">
        <v>5018</v>
      </c>
      <c r="C14" s="43" t="s">
        <v>15</v>
      </c>
      <c r="D14" s="44">
        <v>7</v>
      </c>
      <c r="E14" s="44">
        <v>0</v>
      </c>
      <c r="F14" s="44">
        <v>7</v>
      </c>
      <c r="G14" s="16"/>
    </row>
    <row r="15" spans="1:8" s="1" customFormat="1" ht="16.2" customHeight="1" x14ac:dyDescent="0.3">
      <c r="A15" s="39" t="s">
        <v>16</v>
      </c>
      <c r="B15" s="40">
        <v>502</v>
      </c>
      <c r="C15" s="41" t="s">
        <v>17</v>
      </c>
      <c r="D15" s="45">
        <v>654</v>
      </c>
      <c r="E15" s="45">
        <v>0</v>
      </c>
      <c r="F15" s="45">
        <v>654</v>
      </c>
      <c r="G15" s="17"/>
    </row>
    <row r="16" spans="1:8" s="1" customFormat="1" ht="16.2" customHeight="1" x14ac:dyDescent="0.3">
      <c r="A16" s="39" t="s">
        <v>18</v>
      </c>
      <c r="B16" s="40">
        <v>503</v>
      </c>
      <c r="C16" s="41" t="s">
        <v>19</v>
      </c>
      <c r="D16" s="38">
        <f>SUM(D17:D19)</f>
        <v>934</v>
      </c>
      <c r="E16" s="38">
        <v>0</v>
      </c>
      <c r="F16" s="38">
        <f>SUM(F17:F19)</f>
        <v>934</v>
      </c>
      <c r="G16" s="10"/>
    </row>
    <row r="17" spans="1:7" s="1" customFormat="1" ht="16.2" customHeight="1" x14ac:dyDescent="0.3">
      <c r="A17" s="39"/>
      <c r="B17" s="46">
        <v>5031</v>
      </c>
      <c r="C17" s="43" t="s">
        <v>20</v>
      </c>
      <c r="D17" s="44">
        <v>82</v>
      </c>
      <c r="E17" s="44">
        <v>0</v>
      </c>
      <c r="F17" s="44">
        <v>82</v>
      </c>
      <c r="G17" s="16"/>
    </row>
    <row r="18" spans="1:7" s="1" customFormat="1" ht="16.2" customHeight="1" x14ac:dyDescent="0.3">
      <c r="A18" s="39"/>
      <c r="B18" s="46">
        <v>5032</v>
      </c>
      <c r="C18" s="43" t="s">
        <v>21</v>
      </c>
      <c r="D18" s="44">
        <v>700</v>
      </c>
      <c r="E18" s="44">
        <v>0</v>
      </c>
      <c r="F18" s="44">
        <v>700</v>
      </c>
      <c r="G18" s="16"/>
    </row>
    <row r="19" spans="1:7" s="1" customFormat="1" ht="16.2" customHeight="1" x14ac:dyDescent="0.3">
      <c r="A19" s="39"/>
      <c r="B19" s="46">
        <v>5033</v>
      </c>
      <c r="C19" s="43" t="s">
        <v>22</v>
      </c>
      <c r="D19" s="44">
        <v>152</v>
      </c>
      <c r="E19" s="44">
        <v>0</v>
      </c>
      <c r="F19" s="44">
        <v>152</v>
      </c>
      <c r="G19" s="16"/>
    </row>
    <row r="20" spans="1:7" s="1" customFormat="1" ht="16.2" customHeight="1" x14ac:dyDescent="0.3">
      <c r="A20" s="39" t="s">
        <v>23</v>
      </c>
      <c r="B20" s="40">
        <v>504</v>
      </c>
      <c r="C20" s="41" t="s">
        <v>24</v>
      </c>
      <c r="D20" s="45">
        <v>0</v>
      </c>
      <c r="E20" s="45">
        <v>0</v>
      </c>
      <c r="F20" s="45">
        <v>0</v>
      </c>
      <c r="G20" s="17"/>
    </row>
    <row r="21" spans="1:7" s="1" customFormat="1" ht="16.2" customHeight="1" x14ac:dyDescent="0.3">
      <c r="A21" s="39" t="s">
        <v>25</v>
      </c>
      <c r="B21" s="47">
        <v>51</v>
      </c>
      <c r="C21" s="48" t="s">
        <v>26</v>
      </c>
      <c r="D21" s="49">
        <f>SUM(D22,D25,D28,D29,D30)</f>
        <v>8228</v>
      </c>
      <c r="E21" s="49">
        <v>0</v>
      </c>
      <c r="F21" s="49">
        <f>SUM(F22,F25,F28,F29,F30)</f>
        <v>8228</v>
      </c>
      <c r="G21" s="9"/>
    </row>
    <row r="22" spans="1:7" s="1" customFormat="1" ht="16.2" customHeight="1" x14ac:dyDescent="0.3">
      <c r="A22" s="39" t="s">
        <v>27</v>
      </c>
      <c r="B22" s="40">
        <v>511</v>
      </c>
      <c r="C22" s="41" t="s">
        <v>28</v>
      </c>
      <c r="D22" s="38">
        <f>SUM(D23:D24)</f>
        <v>1273</v>
      </c>
      <c r="E22" s="38">
        <v>0</v>
      </c>
      <c r="F22" s="38">
        <f>SUM(F23:F24)</f>
        <v>1273</v>
      </c>
      <c r="G22" s="10"/>
    </row>
    <row r="23" spans="1:7" s="1" customFormat="1" ht="16.2" customHeight="1" x14ac:dyDescent="0.3">
      <c r="A23" s="39"/>
      <c r="B23" s="42">
        <v>5111</v>
      </c>
      <c r="C23" s="43" t="s">
        <v>29</v>
      </c>
      <c r="D23" s="44">
        <v>560</v>
      </c>
      <c r="E23" s="44">
        <v>0</v>
      </c>
      <c r="F23" s="44">
        <v>560</v>
      </c>
      <c r="G23" s="16"/>
    </row>
    <row r="24" spans="1:7" s="1" customFormat="1" ht="16.2" customHeight="1" x14ac:dyDescent="0.3">
      <c r="A24" s="39"/>
      <c r="B24" s="42">
        <v>5112</v>
      </c>
      <c r="C24" s="43" t="s">
        <v>30</v>
      </c>
      <c r="D24" s="44">
        <v>713</v>
      </c>
      <c r="E24" s="44">
        <v>0</v>
      </c>
      <c r="F24" s="44">
        <v>713</v>
      </c>
      <c r="G24" s="16"/>
    </row>
    <row r="25" spans="1:7" s="1" customFormat="1" ht="16.2" customHeight="1" x14ac:dyDescent="0.3">
      <c r="A25" s="39" t="s">
        <v>31</v>
      </c>
      <c r="B25" s="40">
        <v>512</v>
      </c>
      <c r="C25" s="41" t="s">
        <v>32</v>
      </c>
      <c r="D25" s="38">
        <f>SUM(D26:D27)</f>
        <v>1650</v>
      </c>
      <c r="E25" s="38">
        <v>0</v>
      </c>
      <c r="F25" s="38">
        <f>SUM(F26:F27)</f>
        <v>1650</v>
      </c>
      <c r="G25" s="10"/>
    </row>
    <row r="26" spans="1:7" s="1" customFormat="1" ht="16.2" customHeight="1" x14ac:dyDescent="0.3">
      <c r="A26" s="39"/>
      <c r="B26" s="46">
        <v>5121</v>
      </c>
      <c r="C26" s="43" t="s">
        <v>33</v>
      </c>
      <c r="D26" s="44">
        <v>644</v>
      </c>
      <c r="E26" s="44">
        <v>0</v>
      </c>
      <c r="F26" s="44">
        <v>644</v>
      </c>
      <c r="G26" s="16"/>
    </row>
    <row r="27" spans="1:7" s="1" customFormat="1" ht="16.2" customHeight="1" x14ac:dyDescent="0.3">
      <c r="A27" s="39"/>
      <c r="B27" s="46">
        <v>5122</v>
      </c>
      <c r="C27" s="43" t="s">
        <v>34</v>
      </c>
      <c r="D27" s="44">
        <v>1006</v>
      </c>
      <c r="E27" s="44">
        <v>0</v>
      </c>
      <c r="F27" s="44">
        <v>1006</v>
      </c>
      <c r="G27" s="16"/>
    </row>
    <row r="28" spans="1:7" s="1" customFormat="1" ht="16.2" customHeight="1" x14ac:dyDescent="0.3">
      <c r="A28" s="39" t="s">
        <v>35</v>
      </c>
      <c r="B28" s="40">
        <v>513</v>
      </c>
      <c r="C28" s="41" t="s">
        <v>36</v>
      </c>
      <c r="D28" s="45">
        <v>21</v>
      </c>
      <c r="E28" s="45">
        <v>0</v>
      </c>
      <c r="F28" s="45">
        <v>21</v>
      </c>
      <c r="G28" s="17"/>
    </row>
    <row r="29" spans="1:7" s="1" customFormat="1" ht="16.2" customHeight="1" x14ac:dyDescent="0.3">
      <c r="A29" s="39" t="s">
        <v>37</v>
      </c>
      <c r="B29" s="40">
        <v>514</v>
      </c>
      <c r="C29" s="41" t="s">
        <v>38</v>
      </c>
      <c r="D29" s="45">
        <v>0</v>
      </c>
      <c r="E29" s="45">
        <v>0</v>
      </c>
      <c r="F29" s="45">
        <v>0</v>
      </c>
      <c r="G29" s="17"/>
    </row>
    <row r="30" spans="1:7" s="1" customFormat="1" ht="16.2" customHeight="1" x14ac:dyDescent="0.3">
      <c r="A30" s="39" t="s">
        <v>39</v>
      </c>
      <c r="B30" s="40">
        <v>518</v>
      </c>
      <c r="C30" s="41" t="s">
        <v>40</v>
      </c>
      <c r="D30" s="38">
        <f>SUM(D31:D39)</f>
        <v>5284</v>
      </c>
      <c r="E30" s="38">
        <v>0</v>
      </c>
      <c r="F30" s="38">
        <f>SUM(F31:F39)</f>
        <v>5284</v>
      </c>
      <c r="G30" s="10"/>
    </row>
    <row r="31" spans="1:7" s="1" customFormat="1" ht="16.2" customHeight="1" x14ac:dyDescent="0.3">
      <c r="A31" s="39"/>
      <c r="B31" s="46">
        <v>5181</v>
      </c>
      <c r="C31" s="43" t="s">
        <v>41</v>
      </c>
      <c r="D31" s="44">
        <v>4</v>
      </c>
      <c r="E31" s="44">
        <v>0</v>
      </c>
      <c r="F31" s="44">
        <v>4</v>
      </c>
      <c r="G31" s="16"/>
    </row>
    <row r="32" spans="1:7" s="1" customFormat="1" ht="16.2" customHeight="1" x14ac:dyDescent="0.3">
      <c r="A32" s="39"/>
      <c r="B32" s="46">
        <v>5182</v>
      </c>
      <c r="C32" s="4" t="s">
        <v>42</v>
      </c>
      <c r="D32" s="50">
        <v>67</v>
      </c>
      <c r="E32" s="50">
        <v>0</v>
      </c>
      <c r="F32" s="50">
        <v>67</v>
      </c>
      <c r="G32" s="18"/>
    </row>
    <row r="33" spans="1:7" s="1" customFormat="1" ht="16.2" customHeight="1" x14ac:dyDescent="0.3">
      <c r="A33" s="39"/>
      <c r="B33" s="46">
        <v>5183</v>
      </c>
      <c r="C33" s="4" t="s">
        <v>43</v>
      </c>
      <c r="D33" s="50">
        <v>395</v>
      </c>
      <c r="E33" s="50">
        <v>0</v>
      </c>
      <c r="F33" s="50">
        <v>395</v>
      </c>
      <c r="G33" s="18"/>
    </row>
    <row r="34" spans="1:7" s="1" customFormat="1" ht="16.2" customHeight="1" x14ac:dyDescent="0.3">
      <c r="A34" s="39"/>
      <c r="B34" s="46">
        <v>5184</v>
      </c>
      <c r="C34" s="3" t="s">
        <v>44</v>
      </c>
      <c r="D34" s="50">
        <v>0</v>
      </c>
      <c r="E34" s="50">
        <v>0</v>
      </c>
      <c r="F34" s="50">
        <v>0</v>
      </c>
      <c r="G34" s="18"/>
    </row>
    <row r="35" spans="1:7" s="1" customFormat="1" ht="16.2" customHeight="1" x14ac:dyDescent="0.3">
      <c r="A35" s="39"/>
      <c r="B35" s="46">
        <v>5185</v>
      </c>
      <c r="C35" s="4" t="s">
        <v>45</v>
      </c>
      <c r="D35" s="50">
        <v>405</v>
      </c>
      <c r="E35" s="50">
        <v>0</v>
      </c>
      <c r="F35" s="50">
        <v>405</v>
      </c>
      <c r="G35" s="18"/>
    </row>
    <row r="36" spans="1:7" s="1" customFormat="1" ht="16.2" customHeight="1" x14ac:dyDescent="0.3">
      <c r="A36" s="39"/>
      <c r="B36" s="46">
        <v>5186</v>
      </c>
      <c r="C36" s="43" t="s">
        <v>46</v>
      </c>
      <c r="D36" s="44">
        <v>79</v>
      </c>
      <c r="E36" s="44">
        <v>0</v>
      </c>
      <c r="F36" s="44">
        <v>79</v>
      </c>
      <c r="G36" s="16"/>
    </row>
    <row r="37" spans="1:7" s="1" customFormat="1" ht="16.2" customHeight="1" x14ac:dyDescent="0.3">
      <c r="A37" s="39"/>
      <c r="B37" s="46">
        <v>5187</v>
      </c>
      <c r="C37" s="43" t="s">
        <v>47</v>
      </c>
      <c r="D37" s="44">
        <v>0</v>
      </c>
      <c r="E37" s="44">
        <v>0</v>
      </c>
      <c r="F37" s="44">
        <v>0</v>
      </c>
      <c r="G37" s="16"/>
    </row>
    <row r="38" spans="1:7" s="1" customFormat="1" ht="16.2" customHeight="1" x14ac:dyDescent="0.3">
      <c r="A38" s="39"/>
      <c r="B38" s="46">
        <v>5188</v>
      </c>
      <c r="C38" s="43" t="s">
        <v>48</v>
      </c>
      <c r="D38" s="44">
        <v>831</v>
      </c>
      <c r="E38" s="44">
        <v>0</v>
      </c>
      <c r="F38" s="44">
        <v>831</v>
      </c>
      <c r="G38" s="16"/>
    </row>
    <row r="39" spans="1:7" s="1" customFormat="1" ht="16.2" customHeight="1" x14ac:dyDescent="0.3">
      <c r="A39" s="39"/>
      <c r="B39" s="46">
        <v>5189</v>
      </c>
      <c r="C39" s="4" t="s">
        <v>49</v>
      </c>
      <c r="D39" s="50">
        <v>3503</v>
      </c>
      <c r="E39" s="50">
        <v>0</v>
      </c>
      <c r="F39" s="50">
        <v>3503</v>
      </c>
      <c r="G39" s="18"/>
    </row>
    <row r="40" spans="1:7" s="1" customFormat="1" ht="16.2" customHeight="1" x14ac:dyDescent="0.3">
      <c r="A40" s="39" t="s">
        <v>50</v>
      </c>
      <c r="B40" s="47">
        <v>52</v>
      </c>
      <c r="C40" s="48" t="s">
        <v>51</v>
      </c>
      <c r="D40" s="49">
        <f>SUM(D41,D48,D51,D55,D58)</f>
        <v>54522</v>
      </c>
      <c r="E40" s="49">
        <v>0</v>
      </c>
      <c r="F40" s="49">
        <f>SUM(F41,F48,F51,F55,F58)</f>
        <v>54522</v>
      </c>
      <c r="G40" s="9"/>
    </row>
    <row r="41" spans="1:7" s="1" customFormat="1" ht="16.2" customHeight="1" x14ac:dyDescent="0.3">
      <c r="A41" s="39" t="s">
        <v>52</v>
      </c>
      <c r="B41" s="40">
        <v>521</v>
      </c>
      <c r="C41" s="48" t="s">
        <v>53</v>
      </c>
      <c r="D41" s="38">
        <f>SUM(D42:D47)</f>
        <v>39502</v>
      </c>
      <c r="E41" s="38">
        <v>0</v>
      </c>
      <c r="F41" s="38">
        <f>SUM(F42:F47)</f>
        <v>39502</v>
      </c>
      <c r="G41" s="10"/>
    </row>
    <row r="42" spans="1:7" s="1" customFormat="1" ht="16.2" customHeight="1" x14ac:dyDescent="0.3">
      <c r="A42" s="39"/>
      <c r="B42" s="42">
        <v>5211</v>
      </c>
      <c r="C42" s="43" t="s">
        <v>54</v>
      </c>
      <c r="D42" s="44">
        <v>38931</v>
      </c>
      <c r="E42" s="44">
        <v>0</v>
      </c>
      <c r="F42" s="44">
        <v>38931</v>
      </c>
      <c r="G42" s="16"/>
    </row>
    <row r="43" spans="1:7" s="1" customFormat="1" ht="16.2" customHeight="1" x14ac:dyDescent="0.3">
      <c r="A43" s="39"/>
      <c r="B43" s="42">
        <v>5212</v>
      </c>
      <c r="C43" s="43" t="s">
        <v>55</v>
      </c>
      <c r="D43" s="44">
        <v>408</v>
      </c>
      <c r="E43" s="44">
        <v>0</v>
      </c>
      <c r="F43" s="44">
        <v>408</v>
      </c>
      <c r="G43" s="16"/>
    </row>
    <row r="44" spans="1:7" s="1" customFormat="1" ht="16.2" customHeight="1" x14ac:dyDescent="0.3">
      <c r="A44" s="39"/>
      <c r="B44" s="42">
        <v>5213</v>
      </c>
      <c r="C44" s="4" t="s">
        <v>56</v>
      </c>
      <c r="D44" s="50">
        <v>0</v>
      </c>
      <c r="E44" s="50">
        <v>0</v>
      </c>
      <c r="F44" s="50">
        <v>0</v>
      </c>
      <c r="G44" s="18"/>
    </row>
    <row r="45" spans="1:7" s="1" customFormat="1" ht="16.2" customHeight="1" x14ac:dyDescent="0.3">
      <c r="A45" s="39"/>
      <c r="B45" s="42">
        <v>5214</v>
      </c>
      <c r="C45" s="43" t="s">
        <v>57</v>
      </c>
      <c r="D45" s="44">
        <v>0</v>
      </c>
      <c r="E45" s="44">
        <v>0</v>
      </c>
      <c r="F45" s="44">
        <v>0</v>
      </c>
      <c r="G45" s="16"/>
    </row>
    <row r="46" spans="1:7" s="1" customFormat="1" ht="16.2" customHeight="1" x14ac:dyDescent="0.3">
      <c r="A46" s="39"/>
      <c r="B46" s="42">
        <v>5215</v>
      </c>
      <c r="C46" s="43" t="s">
        <v>58</v>
      </c>
      <c r="D46" s="44">
        <v>0</v>
      </c>
      <c r="E46" s="44">
        <v>0</v>
      </c>
      <c r="F46" s="44">
        <v>0</v>
      </c>
      <c r="G46" s="16"/>
    </row>
    <row r="47" spans="1:7" s="1" customFormat="1" ht="16.2" customHeight="1" x14ac:dyDescent="0.3">
      <c r="A47" s="39"/>
      <c r="B47" s="42">
        <v>5216</v>
      </c>
      <c r="C47" s="43" t="s">
        <v>59</v>
      </c>
      <c r="D47" s="44">
        <v>163</v>
      </c>
      <c r="E47" s="44">
        <v>0</v>
      </c>
      <c r="F47" s="44">
        <v>163</v>
      </c>
      <c r="G47" s="16"/>
    </row>
    <row r="48" spans="1:7" s="1" customFormat="1" ht="16.2" customHeight="1" x14ac:dyDescent="0.3">
      <c r="A48" s="39" t="s">
        <v>60</v>
      </c>
      <c r="B48" s="42">
        <v>523</v>
      </c>
      <c r="C48" s="41" t="s">
        <v>61</v>
      </c>
      <c r="D48" s="38">
        <f>SUM(D49,D50)</f>
        <v>250</v>
      </c>
      <c r="E48" s="38">
        <v>0</v>
      </c>
      <c r="F48" s="38">
        <f>SUM(F49,F50)</f>
        <v>250</v>
      </c>
      <c r="G48" s="10"/>
    </row>
    <row r="49" spans="1:8" s="1" customFormat="1" ht="16.2" customHeight="1" x14ac:dyDescent="0.3">
      <c r="A49" s="39"/>
      <c r="B49" s="42">
        <v>5231</v>
      </c>
      <c r="C49" s="43" t="s">
        <v>62</v>
      </c>
      <c r="D49" s="50">
        <v>120</v>
      </c>
      <c r="E49" s="50">
        <v>0</v>
      </c>
      <c r="F49" s="50">
        <v>120</v>
      </c>
      <c r="G49" s="18"/>
    </row>
    <row r="50" spans="1:8" s="1" customFormat="1" ht="16.2" customHeight="1" x14ac:dyDescent="0.3">
      <c r="A50" s="39"/>
      <c r="B50" s="42">
        <v>5232</v>
      </c>
      <c r="C50" s="43" t="s">
        <v>63</v>
      </c>
      <c r="D50" s="50">
        <v>130</v>
      </c>
      <c r="E50" s="50">
        <v>0</v>
      </c>
      <c r="F50" s="50">
        <v>130</v>
      </c>
      <c r="G50" s="18"/>
    </row>
    <row r="51" spans="1:8" s="1" customFormat="1" ht="16.2" customHeight="1" x14ac:dyDescent="0.3">
      <c r="A51" s="39" t="s">
        <v>64</v>
      </c>
      <c r="B51" s="40">
        <v>524</v>
      </c>
      <c r="C51" s="41" t="s">
        <v>65</v>
      </c>
      <c r="D51" s="38">
        <f>SUM(D52:D54)</f>
        <v>13237</v>
      </c>
      <c r="E51" s="38">
        <v>0</v>
      </c>
      <c r="F51" s="38">
        <f>SUM(F52:F54)</f>
        <v>13237</v>
      </c>
      <c r="G51" s="10"/>
    </row>
    <row r="52" spans="1:8" s="1" customFormat="1" ht="16.2" customHeight="1" x14ac:dyDescent="0.3">
      <c r="A52" s="39"/>
      <c r="B52" s="42">
        <v>5241</v>
      </c>
      <c r="C52" s="4" t="s">
        <v>66</v>
      </c>
      <c r="D52" s="50">
        <v>3504</v>
      </c>
      <c r="E52" s="50">
        <v>0</v>
      </c>
      <c r="F52" s="50">
        <v>3504</v>
      </c>
      <c r="G52" s="18"/>
    </row>
    <row r="53" spans="1:8" s="1" customFormat="1" ht="16.2" customHeight="1" x14ac:dyDescent="0.3">
      <c r="A53" s="39"/>
      <c r="B53" s="42">
        <v>5242</v>
      </c>
      <c r="C53" s="4" t="s">
        <v>67</v>
      </c>
      <c r="D53" s="50">
        <v>9733</v>
      </c>
      <c r="E53" s="50">
        <v>0</v>
      </c>
      <c r="F53" s="50">
        <v>9733</v>
      </c>
      <c r="G53" s="18"/>
    </row>
    <row r="54" spans="1:8" s="1" customFormat="1" ht="16.2" customHeight="1" x14ac:dyDescent="0.3">
      <c r="A54" s="39"/>
      <c r="B54" s="51">
        <v>5243</v>
      </c>
      <c r="C54" s="3" t="s">
        <v>68</v>
      </c>
      <c r="D54" s="50">
        <v>0</v>
      </c>
      <c r="E54" s="50">
        <v>0</v>
      </c>
      <c r="F54" s="50">
        <v>0</v>
      </c>
      <c r="G54" s="18"/>
      <c r="H54" s="2"/>
    </row>
    <row r="55" spans="1:8" s="1" customFormat="1" ht="16.2" customHeight="1" x14ac:dyDescent="0.3">
      <c r="A55" s="39" t="s">
        <v>69</v>
      </c>
      <c r="B55" s="40">
        <v>527</v>
      </c>
      <c r="C55" s="41" t="s">
        <v>70</v>
      </c>
      <c r="D55" s="38">
        <f>SUM(D56,D57)</f>
        <v>1533</v>
      </c>
      <c r="E55" s="38">
        <v>0</v>
      </c>
      <c r="F55" s="38">
        <f>SUM(F56,F57)</f>
        <v>1533</v>
      </c>
      <c r="G55" s="10"/>
    </row>
    <row r="56" spans="1:8" s="1" customFormat="1" ht="16.2" customHeight="1" x14ac:dyDescent="0.3">
      <c r="A56" s="39"/>
      <c r="B56" s="46">
        <v>5271</v>
      </c>
      <c r="C56" s="52" t="s">
        <v>71</v>
      </c>
      <c r="D56" s="44">
        <v>779</v>
      </c>
      <c r="E56" s="44">
        <v>0</v>
      </c>
      <c r="F56" s="44">
        <v>779</v>
      </c>
      <c r="G56" s="16"/>
    </row>
    <row r="57" spans="1:8" s="1" customFormat="1" ht="16.2" customHeight="1" x14ac:dyDescent="0.3">
      <c r="A57" s="39"/>
      <c r="B57" s="46">
        <v>5272</v>
      </c>
      <c r="C57" s="52" t="s">
        <v>72</v>
      </c>
      <c r="D57" s="44">
        <v>754</v>
      </c>
      <c r="E57" s="44">
        <v>0</v>
      </c>
      <c r="F57" s="44">
        <v>754</v>
      </c>
      <c r="G57" s="16"/>
    </row>
    <row r="58" spans="1:8" s="1" customFormat="1" ht="16.2" customHeight="1" x14ac:dyDescent="0.3">
      <c r="A58" s="39" t="s">
        <v>73</v>
      </c>
      <c r="B58" s="40">
        <v>528</v>
      </c>
      <c r="C58" s="41" t="s">
        <v>74</v>
      </c>
      <c r="D58" s="45">
        <v>0</v>
      </c>
      <c r="E58" s="45">
        <v>0</v>
      </c>
      <c r="F58" s="45">
        <v>0</v>
      </c>
      <c r="G58" s="17"/>
    </row>
    <row r="59" spans="1:8" s="1" customFormat="1" ht="16.2" customHeight="1" x14ac:dyDescent="0.3">
      <c r="A59" s="39" t="s">
        <v>75</v>
      </c>
      <c r="B59" s="47">
        <v>53</v>
      </c>
      <c r="C59" s="48" t="s">
        <v>76</v>
      </c>
      <c r="D59" s="49">
        <f>SUM(D60:D62)</f>
        <v>44</v>
      </c>
      <c r="E59" s="49">
        <v>0</v>
      </c>
      <c r="F59" s="49">
        <f>SUM(F60:F62)</f>
        <v>44</v>
      </c>
      <c r="G59" s="9"/>
    </row>
    <row r="60" spans="1:8" s="1" customFormat="1" ht="16.2" customHeight="1" x14ac:dyDescent="0.3">
      <c r="A60" s="39" t="s">
        <v>77</v>
      </c>
      <c r="B60" s="40">
        <v>531</v>
      </c>
      <c r="C60" s="41" t="s">
        <v>78</v>
      </c>
      <c r="D60" s="45">
        <v>19</v>
      </c>
      <c r="E60" s="45">
        <v>0</v>
      </c>
      <c r="F60" s="45">
        <v>19</v>
      </c>
      <c r="G60" s="17"/>
    </row>
    <row r="61" spans="1:8" s="1" customFormat="1" ht="16.2" customHeight="1" x14ac:dyDescent="0.3">
      <c r="A61" s="39" t="s">
        <v>79</v>
      </c>
      <c r="B61" s="40">
        <v>532</v>
      </c>
      <c r="C61" s="41" t="s">
        <v>80</v>
      </c>
      <c r="D61" s="45">
        <v>0</v>
      </c>
      <c r="E61" s="45">
        <v>0</v>
      </c>
      <c r="F61" s="45">
        <v>0</v>
      </c>
      <c r="G61" s="17"/>
    </row>
    <row r="62" spans="1:8" s="1" customFormat="1" ht="16.2" customHeight="1" x14ac:dyDescent="0.3">
      <c r="A62" s="39" t="s">
        <v>81</v>
      </c>
      <c r="B62" s="40">
        <v>538</v>
      </c>
      <c r="C62" s="41" t="s">
        <v>82</v>
      </c>
      <c r="D62" s="45">
        <v>25</v>
      </c>
      <c r="E62" s="45">
        <v>0</v>
      </c>
      <c r="F62" s="45">
        <v>25</v>
      </c>
      <c r="G62" s="17"/>
    </row>
    <row r="63" spans="1:8" s="1" customFormat="1" ht="16.2" customHeight="1" x14ac:dyDescent="0.3">
      <c r="A63" s="39" t="s">
        <v>83</v>
      </c>
      <c r="B63" s="47">
        <v>54</v>
      </c>
      <c r="C63" s="48" t="s">
        <v>84</v>
      </c>
      <c r="D63" s="49">
        <f>SUM(D64:D72)</f>
        <v>548</v>
      </c>
      <c r="E63" s="49">
        <v>0</v>
      </c>
      <c r="F63" s="49">
        <f>SUM(F64:F72)</f>
        <v>548</v>
      </c>
      <c r="G63" s="9"/>
    </row>
    <row r="64" spans="1:8" s="1" customFormat="1" ht="16.2" customHeight="1" x14ac:dyDescent="0.3">
      <c r="A64" s="39" t="s">
        <v>85</v>
      </c>
      <c r="B64" s="40">
        <v>541</v>
      </c>
      <c r="C64" s="41" t="s">
        <v>86</v>
      </c>
      <c r="D64" s="45">
        <v>0</v>
      </c>
      <c r="E64" s="45">
        <v>0</v>
      </c>
      <c r="F64" s="45">
        <v>0</v>
      </c>
      <c r="G64" s="17"/>
    </row>
    <row r="65" spans="1:7" s="1" customFormat="1" ht="16.2" customHeight="1" x14ac:dyDescent="0.3">
      <c r="A65" s="39" t="s">
        <v>87</v>
      </c>
      <c r="B65" s="40">
        <v>542</v>
      </c>
      <c r="C65" s="41" t="s">
        <v>88</v>
      </c>
      <c r="D65" s="45">
        <v>0</v>
      </c>
      <c r="E65" s="45">
        <v>0</v>
      </c>
      <c r="F65" s="45">
        <v>0</v>
      </c>
      <c r="G65" s="17"/>
    </row>
    <row r="66" spans="1:7" s="1" customFormat="1" ht="16.2" customHeight="1" x14ac:dyDescent="0.3">
      <c r="A66" s="39" t="s">
        <v>89</v>
      </c>
      <c r="B66" s="40">
        <v>543</v>
      </c>
      <c r="C66" s="41" t="s">
        <v>90</v>
      </c>
      <c r="D66" s="45">
        <v>0</v>
      </c>
      <c r="E66" s="45">
        <v>0</v>
      </c>
      <c r="F66" s="45">
        <v>0</v>
      </c>
      <c r="G66" s="17"/>
    </row>
    <row r="67" spans="1:7" s="1" customFormat="1" ht="16.2" customHeight="1" x14ac:dyDescent="0.3">
      <c r="A67" s="39" t="s">
        <v>91</v>
      </c>
      <c r="B67" s="40">
        <v>544</v>
      </c>
      <c r="C67" s="41" t="s">
        <v>92</v>
      </c>
      <c r="D67" s="45">
        <v>0</v>
      </c>
      <c r="E67" s="45">
        <v>0</v>
      </c>
      <c r="F67" s="45">
        <v>0</v>
      </c>
      <c r="G67" s="17"/>
    </row>
    <row r="68" spans="1:7" s="1" customFormat="1" ht="16.2" customHeight="1" x14ac:dyDescent="0.3">
      <c r="A68" s="39" t="s">
        <v>93</v>
      </c>
      <c r="B68" s="40">
        <v>545</v>
      </c>
      <c r="C68" s="41" t="s">
        <v>94</v>
      </c>
      <c r="D68" s="45">
        <v>15</v>
      </c>
      <c r="E68" s="45">
        <v>0</v>
      </c>
      <c r="F68" s="45">
        <v>15</v>
      </c>
      <c r="G68" s="17"/>
    </row>
    <row r="69" spans="1:7" s="1" customFormat="1" ht="16.2" customHeight="1" x14ac:dyDescent="0.3">
      <c r="A69" s="39" t="s">
        <v>95</v>
      </c>
      <c r="B69" s="40">
        <v>546</v>
      </c>
      <c r="C69" s="41" t="s">
        <v>96</v>
      </c>
      <c r="D69" s="45">
        <v>0</v>
      </c>
      <c r="E69" s="45">
        <v>0</v>
      </c>
      <c r="F69" s="45">
        <v>0</v>
      </c>
      <c r="G69" s="17"/>
    </row>
    <row r="70" spans="1:7" s="1" customFormat="1" ht="16.2" customHeight="1" x14ac:dyDescent="0.3">
      <c r="A70" s="39" t="s">
        <v>97</v>
      </c>
      <c r="B70" s="40">
        <v>547</v>
      </c>
      <c r="C70" s="41" t="s">
        <v>98</v>
      </c>
      <c r="D70" s="45">
        <v>0</v>
      </c>
      <c r="E70" s="45">
        <v>0</v>
      </c>
      <c r="F70" s="45">
        <v>0</v>
      </c>
      <c r="G70" s="17"/>
    </row>
    <row r="71" spans="1:7" s="1" customFormat="1" ht="16.2" customHeight="1" x14ac:dyDescent="0.3">
      <c r="A71" s="39" t="s">
        <v>99</v>
      </c>
      <c r="B71" s="40">
        <v>548</v>
      </c>
      <c r="C71" s="41" t="s">
        <v>100</v>
      </c>
      <c r="D71" s="45">
        <v>0</v>
      </c>
      <c r="E71" s="45">
        <v>0</v>
      </c>
      <c r="F71" s="45">
        <v>0</v>
      </c>
      <c r="G71" s="17"/>
    </row>
    <row r="72" spans="1:7" s="1" customFormat="1" ht="16.2" customHeight="1" x14ac:dyDescent="0.3">
      <c r="A72" s="39" t="s">
        <v>101</v>
      </c>
      <c r="B72" s="40">
        <v>549</v>
      </c>
      <c r="C72" s="41" t="s">
        <v>102</v>
      </c>
      <c r="D72" s="38">
        <f>SUM(D73,D76,D77,D82)</f>
        <v>533</v>
      </c>
      <c r="E72" s="38">
        <v>0</v>
      </c>
      <c r="F72" s="38">
        <f>SUM(F73,F76,F77,F82)</f>
        <v>533</v>
      </c>
      <c r="G72" s="10"/>
    </row>
    <row r="73" spans="1:7" s="1" customFormat="1" ht="16.2" customHeight="1" x14ac:dyDescent="0.3">
      <c r="A73" s="39"/>
      <c r="B73" s="46">
        <v>5491</v>
      </c>
      <c r="C73" s="43" t="s">
        <v>103</v>
      </c>
      <c r="D73" s="53">
        <f>SUM(D74:D75)</f>
        <v>498</v>
      </c>
      <c r="E73" s="53">
        <v>0</v>
      </c>
      <c r="F73" s="53">
        <f>SUM(F74:F75)</f>
        <v>498</v>
      </c>
      <c r="G73" s="11"/>
    </row>
    <row r="74" spans="1:7" s="1" customFormat="1" ht="16.2" customHeight="1" x14ac:dyDescent="0.3">
      <c r="A74" s="39"/>
      <c r="B74" s="46">
        <v>54911</v>
      </c>
      <c r="C74" s="43" t="s">
        <v>104</v>
      </c>
      <c r="D74" s="44">
        <v>160</v>
      </c>
      <c r="E74" s="44">
        <v>0</v>
      </c>
      <c r="F74" s="44">
        <v>160</v>
      </c>
      <c r="G74" s="16"/>
    </row>
    <row r="75" spans="1:7" s="1" customFormat="1" ht="16.2" customHeight="1" x14ac:dyDescent="0.3">
      <c r="A75" s="39"/>
      <c r="B75" s="46">
        <v>54912</v>
      </c>
      <c r="C75" s="43" t="s">
        <v>105</v>
      </c>
      <c r="D75" s="44">
        <v>338</v>
      </c>
      <c r="E75" s="44">
        <v>0</v>
      </c>
      <c r="F75" s="44">
        <v>338</v>
      </c>
      <c r="G75" s="16"/>
    </row>
    <row r="76" spans="1:7" s="1" customFormat="1" ht="16.2" customHeight="1" x14ac:dyDescent="0.3">
      <c r="A76" s="39"/>
      <c r="B76" s="46">
        <v>5492</v>
      </c>
      <c r="C76" s="43" t="s">
        <v>106</v>
      </c>
      <c r="D76" s="44">
        <v>35</v>
      </c>
      <c r="E76" s="44">
        <v>0</v>
      </c>
      <c r="F76" s="44">
        <v>35</v>
      </c>
      <c r="G76" s="16"/>
    </row>
    <row r="77" spans="1:7" s="1" customFormat="1" ht="16.2" customHeight="1" x14ac:dyDescent="0.3">
      <c r="A77" s="39"/>
      <c r="B77" s="46">
        <v>5493</v>
      </c>
      <c r="C77" s="52" t="s">
        <v>107</v>
      </c>
      <c r="D77" s="53">
        <f>SUM(D78:D81)</f>
        <v>0</v>
      </c>
      <c r="E77" s="53">
        <v>0</v>
      </c>
      <c r="F77" s="53">
        <f>SUM(F78:F81)</f>
        <v>0</v>
      </c>
      <c r="G77" s="11"/>
    </row>
    <row r="78" spans="1:7" s="1" customFormat="1" ht="16.2" customHeight="1" x14ac:dyDescent="0.3">
      <c r="A78" s="39"/>
      <c r="B78" s="46">
        <v>54931</v>
      </c>
      <c r="C78" s="52" t="s">
        <v>108</v>
      </c>
      <c r="D78" s="44">
        <v>0</v>
      </c>
      <c r="E78" s="44">
        <v>0</v>
      </c>
      <c r="F78" s="44">
        <v>0</v>
      </c>
      <c r="G78" s="16"/>
    </row>
    <row r="79" spans="1:7" s="1" customFormat="1" ht="16.2" customHeight="1" x14ac:dyDescent="0.3">
      <c r="A79" s="39"/>
      <c r="B79" s="46">
        <v>54932</v>
      </c>
      <c r="C79" s="52" t="s">
        <v>109</v>
      </c>
      <c r="D79" s="44">
        <v>0</v>
      </c>
      <c r="E79" s="44">
        <v>0</v>
      </c>
      <c r="F79" s="44">
        <v>0</v>
      </c>
      <c r="G79" s="16"/>
    </row>
    <row r="80" spans="1:7" s="1" customFormat="1" ht="16.2" customHeight="1" x14ac:dyDescent="0.3">
      <c r="A80" s="39"/>
      <c r="B80" s="46">
        <v>54933</v>
      </c>
      <c r="C80" s="52" t="s">
        <v>110</v>
      </c>
      <c r="D80" s="44">
        <v>0</v>
      </c>
      <c r="E80" s="44">
        <v>0</v>
      </c>
      <c r="F80" s="44">
        <v>0</v>
      </c>
      <c r="G80" s="16"/>
    </row>
    <row r="81" spans="1:8" s="1" customFormat="1" ht="16.2" customHeight="1" x14ac:dyDescent="0.3">
      <c r="A81" s="39"/>
      <c r="B81" s="46">
        <v>54934</v>
      </c>
      <c r="C81" s="52" t="s">
        <v>111</v>
      </c>
      <c r="D81" s="44">
        <v>0</v>
      </c>
      <c r="E81" s="44">
        <v>0</v>
      </c>
      <c r="F81" s="44">
        <v>0</v>
      </c>
      <c r="G81" s="16"/>
    </row>
    <row r="82" spans="1:8" s="1" customFormat="1" ht="16.2" customHeight="1" x14ac:dyDescent="0.3">
      <c r="A82" s="39"/>
      <c r="B82" s="54">
        <v>5499</v>
      </c>
      <c r="C82" s="52" t="s">
        <v>112</v>
      </c>
      <c r="D82" s="44">
        <v>0</v>
      </c>
      <c r="E82" s="44">
        <v>0</v>
      </c>
      <c r="F82" s="44">
        <v>0</v>
      </c>
      <c r="G82" s="16"/>
      <c r="H82" s="2"/>
    </row>
    <row r="83" spans="1:8" s="1" customFormat="1" ht="16.2" customHeight="1" x14ac:dyDescent="0.3">
      <c r="A83" s="39" t="s">
        <v>113</v>
      </c>
      <c r="B83" s="47">
        <v>55</v>
      </c>
      <c r="C83" s="55" t="s">
        <v>114</v>
      </c>
      <c r="D83" s="49">
        <f>SUM(D84,D89,D92:D95)</f>
        <v>13533</v>
      </c>
      <c r="E83" s="49">
        <v>0</v>
      </c>
      <c r="F83" s="49">
        <f>SUM(F84,F89,F92:F95)</f>
        <v>13533</v>
      </c>
      <c r="G83" s="9"/>
    </row>
    <row r="84" spans="1:8" s="1" customFormat="1" ht="16.2" customHeight="1" x14ac:dyDescent="0.3">
      <c r="A84" s="39" t="s">
        <v>115</v>
      </c>
      <c r="B84" s="40">
        <v>551</v>
      </c>
      <c r="C84" s="56" t="s">
        <v>116</v>
      </c>
      <c r="D84" s="38">
        <f>SUM(D85:D88)</f>
        <v>13533</v>
      </c>
      <c r="E84" s="38">
        <v>0</v>
      </c>
      <c r="F84" s="38">
        <f>SUM(F85:F88)</f>
        <v>13533</v>
      </c>
      <c r="G84" s="10"/>
    </row>
    <row r="85" spans="1:8" s="1" customFormat="1" ht="16.2" customHeight="1" x14ac:dyDescent="0.3">
      <c r="A85" s="39"/>
      <c r="B85" s="46">
        <v>5511</v>
      </c>
      <c r="C85" s="52" t="s">
        <v>117</v>
      </c>
      <c r="D85" s="44">
        <v>13273</v>
      </c>
      <c r="E85" s="44">
        <v>0</v>
      </c>
      <c r="F85" s="44">
        <v>13273</v>
      </c>
      <c r="G85" s="16"/>
    </row>
    <row r="86" spans="1:8" s="1" customFormat="1" ht="16.2" customHeight="1" x14ac:dyDescent="0.3">
      <c r="A86" s="39"/>
      <c r="B86" s="46">
        <v>5512</v>
      </c>
      <c r="C86" s="52" t="s">
        <v>118</v>
      </c>
      <c r="D86" s="44">
        <v>260</v>
      </c>
      <c r="E86" s="44">
        <v>0</v>
      </c>
      <c r="F86" s="44">
        <v>260</v>
      </c>
      <c r="G86" s="16"/>
    </row>
    <row r="87" spans="1:8" s="1" customFormat="1" ht="16.2" customHeight="1" x14ac:dyDescent="0.3">
      <c r="A87" s="39"/>
      <c r="B87" s="46">
        <v>5513</v>
      </c>
      <c r="C87" s="52" t="s">
        <v>119</v>
      </c>
      <c r="D87" s="44">
        <v>0</v>
      </c>
      <c r="E87" s="44">
        <v>0</v>
      </c>
      <c r="F87" s="44">
        <v>0</v>
      </c>
      <c r="G87" s="16"/>
    </row>
    <row r="88" spans="1:8" s="1" customFormat="1" ht="16.2" customHeight="1" x14ac:dyDescent="0.3">
      <c r="A88" s="39"/>
      <c r="B88" s="46">
        <v>5514</v>
      </c>
      <c r="C88" s="52" t="s">
        <v>120</v>
      </c>
      <c r="D88" s="44">
        <v>0</v>
      </c>
      <c r="E88" s="44">
        <v>0</v>
      </c>
      <c r="F88" s="44">
        <v>0</v>
      </c>
      <c r="G88" s="16"/>
    </row>
    <row r="89" spans="1:8" s="1" customFormat="1" ht="16.2" customHeight="1" x14ac:dyDescent="0.3">
      <c r="A89" s="39" t="s">
        <v>121</v>
      </c>
      <c r="B89" s="40">
        <v>552</v>
      </c>
      <c r="C89" s="41" t="s">
        <v>122</v>
      </c>
      <c r="D89" s="38">
        <f>SUM(D90,D91)</f>
        <v>0</v>
      </c>
      <c r="E89" s="38">
        <v>0</v>
      </c>
      <c r="F89" s="38">
        <f>SUM(F90,F91)</f>
        <v>0</v>
      </c>
      <c r="G89" s="10"/>
    </row>
    <row r="90" spans="1:8" s="1" customFormat="1" ht="16.2" customHeight="1" x14ac:dyDescent="0.3">
      <c r="A90" s="39"/>
      <c r="B90" s="46">
        <v>5521</v>
      </c>
      <c r="C90" s="43" t="s">
        <v>123</v>
      </c>
      <c r="D90" s="44">
        <v>0</v>
      </c>
      <c r="E90" s="44">
        <v>0</v>
      </c>
      <c r="F90" s="44">
        <v>0</v>
      </c>
      <c r="G90" s="16"/>
    </row>
    <row r="91" spans="1:8" s="1" customFormat="1" ht="16.2" customHeight="1" x14ac:dyDescent="0.3">
      <c r="A91" s="39"/>
      <c r="B91" s="46">
        <v>5522</v>
      </c>
      <c r="C91" s="43" t="s">
        <v>124</v>
      </c>
      <c r="D91" s="44">
        <v>0</v>
      </c>
      <c r="E91" s="44">
        <v>0</v>
      </c>
      <c r="F91" s="44">
        <v>0</v>
      </c>
      <c r="G91" s="16"/>
    </row>
    <row r="92" spans="1:8" s="1" customFormat="1" ht="16.2" customHeight="1" x14ac:dyDescent="0.3">
      <c r="A92" s="39" t="s">
        <v>125</v>
      </c>
      <c r="B92" s="40">
        <v>553</v>
      </c>
      <c r="C92" s="41" t="s">
        <v>126</v>
      </c>
      <c r="D92" s="45">
        <v>0</v>
      </c>
      <c r="E92" s="45">
        <v>0</v>
      </c>
      <c r="F92" s="45">
        <v>0</v>
      </c>
      <c r="G92" s="17"/>
    </row>
    <row r="93" spans="1:8" s="1" customFormat="1" ht="16.2" customHeight="1" x14ac:dyDescent="0.3">
      <c r="A93" s="39" t="s">
        <v>127</v>
      </c>
      <c r="B93" s="40">
        <v>554</v>
      </c>
      <c r="C93" s="41" t="s">
        <v>128</v>
      </c>
      <c r="D93" s="45">
        <v>0</v>
      </c>
      <c r="E93" s="45">
        <v>0</v>
      </c>
      <c r="F93" s="45">
        <v>0</v>
      </c>
      <c r="G93" s="17"/>
    </row>
    <row r="94" spans="1:8" s="1" customFormat="1" ht="16.2" customHeight="1" x14ac:dyDescent="0.3">
      <c r="A94" s="39" t="s">
        <v>129</v>
      </c>
      <c r="B94" s="40">
        <v>556</v>
      </c>
      <c r="C94" s="41" t="s">
        <v>130</v>
      </c>
      <c r="D94" s="45">
        <v>0</v>
      </c>
      <c r="E94" s="45">
        <v>0</v>
      </c>
      <c r="F94" s="45">
        <v>0</v>
      </c>
      <c r="G94" s="17"/>
    </row>
    <row r="95" spans="1:8" s="1" customFormat="1" ht="16.2" customHeight="1" x14ac:dyDescent="0.3">
      <c r="A95" s="39" t="s">
        <v>131</v>
      </c>
      <c r="B95" s="40">
        <v>559</v>
      </c>
      <c r="C95" s="41" t="s">
        <v>132</v>
      </c>
      <c r="D95" s="45">
        <v>0</v>
      </c>
      <c r="E95" s="45">
        <v>0</v>
      </c>
      <c r="F95" s="45">
        <v>0</v>
      </c>
      <c r="G95" s="17"/>
    </row>
    <row r="96" spans="1:8" s="1" customFormat="1" ht="16.2" customHeight="1" x14ac:dyDescent="0.3">
      <c r="A96" s="39" t="s">
        <v>133</v>
      </c>
      <c r="B96" s="40">
        <v>56</v>
      </c>
      <c r="C96" s="41" t="s">
        <v>134</v>
      </c>
      <c r="D96" s="38">
        <f>SUM(D97:D100)</f>
        <v>0</v>
      </c>
      <c r="E96" s="38">
        <v>0</v>
      </c>
      <c r="F96" s="38">
        <f>SUM(F97:F100)</f>
        <v>0</v>
      </c>
      <c r="G96" s="10"/>
    </row>
    <row r="97" spans="1:7" s="1" customFormat="1" ht="16.2" customHeight="1" x14ac:dyDescent="0.3">
      <c r="A97" s="39" t="s">
        <v>135</v>
      </c>
      <c r="B97" s="40">
        <v>561</v>
      </c>
      <c r="C97" s="41" t="s">
        <v>136</v>
      </c>
      <c r="D97" s="45">
        <v>0</v>
      </c>
      <c r="E97" s="45">
        <v>0</v>
      </c>
      <c r="F97" s="45">
        <v>0</v>
      </c>
      <c r="G97" s="17"/>
    </row>
    <row r="98" spans="1:7" s="1" customFormat="1" ht="16.2" customHeight="1" x14ac:dyDescent="0.3">
      <c r="A98" s="39" t="s">
        <v>137</v>
      </c>
      <c r="B98" s="40">
        <v>562</v>
      </c>
      <c r="C98" s="41" t="s">
        <v>138</v>
      </c>
      <c r="D98" s="45">
        <v>0</v>
      </c>
      <c r="E98" s="45">
        <v>0</v>
      </c>
      <c r="F98" s="45">
        <v>0</v>
      </c>
      <c r="G98" s="17"/>
    </row>
    <row r="99" spans="1:7" s="1" customFormat="1" ht="16.2" customHeight="1" x14ac:dyDescent="0.3">
      <c r="A99" s="39" t="s">
        <v>139</v>
      </c>
      <c r="B99" s="40">
        <v>563</v>
      </c>
      <c r="C99" s="41" t="s">
        <v>140</v>
      </c>
      <c r="D99" s="45">
        <v>0</v>
      </c>
      <c r="E99" s="45">
        <v>0</v>
      </c>
      <c r="F99" s="45">
        <v>0</v>
      </c>
      <c r="G99" s="17"/>
    </row>
    <row r="100" spans="1:7" s="1" customFormat="1" ht="16.2" customHeight="1" x14ac:dyDescent="0.3">
      <c r="A100" s="39" t="s">
        <v>141</v>
      </c>
      <c r="B100" s="40">
        <v>564</v>
      </c>
      <c r="C100" s="41" t="s">
        <v>142</v>
      </c>
      <c r="D100" s="45">
        <v>0</v>
      </c>
      <c r="E100" s="45">
        <v>0</v>
      </c>
      <c r="F100" s="45">
        <v>0</v>
      </c>
      <c r="G100" s="17"/>
    </row>
    <row r="101" spans="1:7" s="1" customFormat="1" ht="16.2" customHeight="1" x14ac:dyDescent="0.3">
      <c r="A101" s="39" t="s">
        <v>143</v>
      </c>
      <c r="B101" s="40">
        <v>57</v>
      </c>
      <c r="C101" s="41" t="s">
        <v>144</v>
      </c>
      <c r="D101" s="38">
        <f>SUM(D102:D105)</f>
        <v>0</v>
      </c>
      <c r="E101" s="38">
        <v>0</v>
      </c>
      <c r="F101" s="38">
        <f>SUM(F102:F105)</f>
        <v>0</v>
      </c>
      <c r="G101" s="10"/>
    </row>
    <row r="102" spans="1:7" s="1" customFormat="1" ht="16.2" customHeight="1" x14ac:dyDescent="0.3">
      <c r="A102" s="39" t="s">
        <v>145</v>
      </c>
      <c r="B102" s="40">
        <v>571</v>
      </c>
      <c r="C102" s="41" t="s">
        <v>146</v>
      </c>
      <c r="D102" s="45">
        <v>0</v>
      </c>
      <c r="E102" s="45">
        <v>0</v>
      </c>
      <c r="F102" s="45">
        <v>0</v>
      </c>
      <c r="G102" s="17"/>
    </row>
    <row r="103" spans="1:7" s="1" customFormat="1" ht="16.2" customHeight="1" x14ac:dyDescent="0.3">
      <c r="A103" s="39" t="s">
        <v>147</v>
      </c>
      <c r="B103" s="40">
        <v>572</v>
      </c>
      <c r="C103" s="41" t="s">
        <v>148</v>
      </c>
      <c r="D103" s="45">
        <v>0</v>
      </c>
      <c r="E103" s="45">
        <v>0</v>
      </c>
      <c r="F103" s="45">
        <v>0</v>
      </c>
      <c r="G103" s="17"/>
    </row>
    <row r="104" spans="1:7" s="1" customFormat="1" ht="16.2" customHeight="1" x14ac:dyDescent="0.3">
      <c r="A104" s="39" t="s">
        <v>149</v>
      </c>
      <c r="B104" s="40">
        <v>573</v>
      </c>
      <c r="C104" s="41" t="s">
        <v>150</v>
      </c>
      <c r="D104" s="45">
        <v>0</v>
      </c>
      <c r="E104" s="45">
        <v>0</v>
      </c>
      <c r="F104" s="45">
        <v>0</v>
      </c>
      <c r="G104" s="17"/>
    </row>
    <row r="105" spans="1:7" s="1" customFormat="1" ht="16.2" customHeight="1" x14ac:dyDescent="0.3">
      <c r="A105" s="39" t="s">
        <v>151</v>
      </c>
      <c r="B105" s="40">
        <v>574</v>
      </c>
      <c r="C105" s="41" t="s">
        <v>152</v>
      </c>
      <c r="D105" s="45">
        <v>0</v>
      </c>
      <c r="E105" s="45">
        <v>0</v>
      </c>
      <c r="F105" s="45">
        <v>0</v>
      </c>
      <c r="G105" s="17"/>
    </row>
    <row r="106" spans="1:7" s="1" customFormat="1" ht="16.2" customHeight="1" x14ac:dyDescent="0.3">
      <c r="A106" s="39" t="s">
        <v>153</v>
      </c>
      <c r="B106" s="40">
        <v>58</v>
      </c>
      <c r="C106" s="41" t="s">
        <v>154</v>
      </c>
      <c r="D106" s="38">
        <f>SUM(D107)</f>
        <v>0</v>
      </c>
      <c r="E106" s="38">
        <f>SUM(E107)</f>
        <v>0</v>
      </c>
      <c r="F106" s="38">
        <f>SUM(F107)</f>
        <v>0</v>
      </c>
      <c r="G106" s="12"/>
    </row>
    <row r="107" spans="1:7" s="1" customFormat="1" ht="16.2" customHeight="1" x14ac:dyDescent="0.3">
      <c r="A107" s="39" t="s">
        <v>155</v>
      </c>
      <c r="B107" s="40">
        <v>581</v>
      </c>
      <c r="C107" s="41" t="s">
        <v>156</v>
      </c>
      <c r="D107" s="45">
        <v>0</v>
      </c>
      <c r="E107" s="45">
        <v>0</v>
      </c>
      <c r="F107" s="45">
        <v>0</v>
      </c>
      <c r="G107" s="17"/>
    </row>
    <row r="108" spans="1:7" s="1" customFormat="1" ht="16.2" customHeight="1" x14ac:dyDescent="0.3">
      <c r="A108" s="39" t="s">
        <v>157</v>
      </c>
      <c r="B108" s="47">
        <v>59</v>
      </c>
      <c r="C108" s="48" t="s">
        <v>158</v>
      </c>
      <c r="D108" s="49">
        <f>SUM(D109)</f>
        <v>0</v>
      </c>
      <c r="E108" s="49">
        <f>SUM(E109)</f>
        <v>0</v>
      </c>
      <c r="F108" s="49">
        <f>SUM(F109)</f>
        <v>0</v>
      </c>
      <c r="G108" s="9"/>
    </row>
    <row r="109" spans="1:7" s="1" customFormat="1" ht="16.2" customHeight="1" thickBot="1" x14ac:dyDescent="0.35">
      <c r="A109" s="39" t="s">
        <v>159</v>
      </c>
      <c r="B109" s="40">
        <v>595</v>
      </c>
      <c r="C109" s="41" t="s">
        <v>160</v>
      </c>
      <c r="D109" s="57">
        <v>0</v>
      </c>
      <c r="E109" s="57">
        <v>0</v>
      </c>
      <c r="F109" s="57">
        <v>0</v>
      </c>
      <c r="G109" s="19"/>
    </row>
    <row r="110" spans="1:7" s="1" customFormat="1" ht="16.2" customHeight="1" thickBot="1" x14ac:dyDescent="0.35">
      <c r="A110" s="31" t="s">
        <v>161</v>
      </c>
      <c r="B110" s="58">
        <v>6</v>
      </c>
      <c r="C110" s="59" t="s">
        <v>162</v>
      </c>
      <c r="D110" s="60">
        <f>SUM(D111,D125,D151,D159,D162)</f>
        <v>81439</v>
      </c>
      <c r="E110" s="60">
        <v>0</v>
      </c>
      <c r="F110" s="60">
        <f>SUM(F111,F125,F151,F159,F162)</f>
        <v>81439</v>
      </c>
      <c r="G110" s="13"/>
    </row>
    <row r="111" spans="1:7" s="1" customFormat="1" ht="16.2" customHeight="1" x14ac:dyDescent="0.3">
      <c r="A111" s="35" t="s">
        <v>163</v>
      </c>
      <c r="B111" s="61">
        <v>60</v>
      </c>
      <c r="C111" s="62" t="s">
        <v>164</v>
      </c>
      <c r="D111" s="63">
        <f>SUM(D112,D118,D124)</f>
        <v>4702</v>
      </c>
      <c r="E111" s="63">
        <v>0</v>
      </c>
      <c r="F111" s="63">
        <f>SUM(F112,F118,F124)</f>
        <v>4702</v>
      </c>
      <c r="G111" s="9"/>
    </row>
    <row r="112" spans="1:7" s="1" customFormat="1" ht="16.2" customHeight="1" x14ac:dyDescent="0.3">
      <c r="A112" s="39" t="s">
        <v>165</v>
      </c>
      <c r="B112" s="40">
        <v>601</v>
      </c>
      <c r="C112" s="41" t="s">
        <v>166</v>
      </c>
      <c r="D112" s="38">
        <f>SUM(D113:D117)</f>
        <v>0</v>
      </c>
      <c r="E112" s="38">
        <v>0</v>
      </c>
      <c r="F112" s="38">
        <f>SUM(F113:F117)</f>
        <v>0</v>
      </c>
      <c r="G112" s="10"/>
    </row>
    <row r="113" spans="1:7" s="1" customFormat="1" ht="16.2" customHeight="1" x14ac:dyDescent="0.3">
      <c r="A113" s="39"/>
      <c r="B113" s="46">
        <v>6011</v>
      </c>
      <c r="C113" s="43" t="s">
        <v>167</v>
      </c>
      <c r="D113" s="44">
        <v>0</v>
      </c>
      <c r="E113" s="44">
        <v>0</v>
      </c>
      <c r="F113" s="44">
        <v>0</v>
      </c>
      <c r="G113" s="16"/>
    </row>
    <row r="114" spans="1:7" s="1" customFormat="1" ht="16.2" customHeight="1" x14ac:dyDescent="0.3">
      <c r="A114" s="39"/>
      <c r="B114" s="46">
        <v>6012</v>
      </c>
      <c r="C114" s="43" t="s">
        <v>168</v>
      </c>
      <c r="D114" s="44">
        <v>0</v>
      </c>
      <c r="E114" s="44">
        <v>0</v>
      </c>
      <c r="F114" s="44">
        <v>0</v>
      </c>
      <c r="G114" s="16"/>
    </row>
    <row r="115" spans="1:7" s="1" customFormat="1" ht="16.2" customHeight="1" x14ac:dyDescent="0.3">
      <c r="A115" s="39"/>
      <c r="B115" s="46">
        <v>6013</v>
      </c>
      <c r="C115" s="64" t="s">
        <v>169</v>
      </c>
      <c r="D115" s="44">
        <v>0</v>
      </c>
      <c r="E115" s="44">
        <v>0</v>
      </c>
      <c r="F115" s="44">
        <v>0</v>
      </c>
      <c r="G115" s="16"/>
    </row>
    <row r="116" spans="1:7" s="1" customFormat="1" ht="16.2" customHeight="1" x14ac:dyDescent="0.3">
      <c r="A116" s="39"/>
      <c r="B116" s="46">
        <v>6014</v>
      </c>
      <c r="C116" s="64" t="s">
        <v>170</v>
      </c>
      <c r="D116" s="44">
        <v>0</v>
      </c>
      <c r="E116" s="44">
        <v>0</v>
      </c>
      <c r="F116" s="44">
        <v>0</v>
      </c>
      <c r="G116" s="16"/>
    </row>
    <row r="117" spans="1:7" s="1" customFormat="1" ht="16.2" customHeight="1" x14ac:dyDescent="0.3">
      <c r="A117" s="39"/>
      <c r="B117" s="46">
        <v>6015</v>
      </c>
      <c r="C117" s="64" t="s">
        <v>171</v>
      </c>
      <c r="D117" s="44">
        <v>0</v>
      </c>
      <c r="E117" s="44">
        <v>0</v>
      </c>
      <c r="F117" s="44">
        <v>0</v>
      </c>
      <c r="G117" s="16"/>
    </row>
    <row r="118" spans="1:7" s="1" customFormat="1" ht="16.2" customHeight="1" x14ac:dyDescent="0.3">
      <c r="A118" s="39" t="s">
        <v>172</v>
      </c>
      <c r="B118" s="40">
        <v>602</v>
      </c>
      <c r="C118" s="41" t="s">
        <v>173</v>
      </c>
      <c r="D118" s="38">
        <f>SUM(D119:D123)</f>
        <v>4702</v>
      </c>
      <c r="E118" s="38">
        <v>0</v>
      </c>
      <c r="F118" s="38">
        <f>SUM(F119:F123)</f>
        <v>4702</v>
      </c>
      <c r="G118" s="10"/>
    </row>
    <row r="119" spans="1:7" s="1" customFormat="1" ht="16.2" customHeight="1" x14ac:dyDescent="0.3">
      <c r="A119" s="39"/>
      <c r="B119" s="46">
        <v>6021</v>
      </c>
      <c r="C119" s="43" t="s">
        <v>174</v>
      </c>
      <c r="D119" s="44">
        <v>0</v>
      </c>
      <c r="E119" s="44">
        <v>0</v>
      </c>
      <c r="F119" s="44">
        <v>0</v>
      </c>
      <c r="G119" s="16"/>
    </row>
    <row r="120" spans="1:7" s="1" customFormat="1" ht="16.2" customHeight="1" x14ac:dyDescent="0.3">
      <c r="A120" s="39"/>
      <c r="B120" s="46">
        <v>6022</v>
      </c>
      <c r="C120" s="43" t="s">
        <v>175</v>
      </c>
      <c r="D120" s="44">
        <v>0</v>
      </c>
      <c r="E120" s="44">
        <v>0</v>
      </c>
      <c r="F120" s="44">
        <v>0</v>
      </c>
      <c r="G120" s="16"/>
    </row>
    <row r="121" spans="1:7" s="1" customFormat="1" ht="16.2" customHeight="1" x14ac:dyDescent="0.3">
      <c r="A121" s="39"/>
      <c r="B121" s="46">
        <v>6023</v>
      </c>
      <c r="C121" s="43" t="s">
        <v>176</v>
      </c>
      <c r="D121" s="44">
        <v>0</v>
      </c>
      <c r="E121" s="44">
        <v>0</v>
      </c>
      <c r="F121" s="44">
        <v>0</v>
      </c>
      <c r="G121" s="16"/>
    </row>
    <row r="122" spans="1:7" s="1" customFormat="1" ht="16.2" customHeight="1" x14ac:dyDescent="0.3">
      <c r="A122" s="39"/>
      <c r="B122" s="46">
        <v>6026</v>
      </c>
      <c r="C122" s="43" t="s">
        <v>177</v>
      </c>
      <c r="D122" s="44">
        <v>4702</v>
      </c>
      <c r="E122" s="44">
        <v>0</v>
      </c>
      <c r="F122" s="44">
        <v>4702</v>
      </c>
      <c r="G122" s="16"/>
    </row>
    <row r="123" spans="1:7" s="1" customFormat="1" ht="16.2" customHeight="1" x14ac:dyDescent="0.3">
      <c r="A123" s="39"/>
      <c r="B123" s="46">
        <v>6027</v>
      </c>
      <c r="C123" s="64" t="s">
        <v>178</v>
      </c>
      <c r="D123" s="44">
        <v>0</v>
      </c>
      <c r="E123" s="44">
        <v>0</v>
      </c>
      <c r="F123" s="44">
        <v>0</v>
      </c>
      <c r="G123" s="16"/>
    </row>
    <row r="124" spans="1:7" s="1" customFormat="1" ht="16.2" customHeight="1" x14ac:dyDescent="0.3">
      <c r="A124" s="39" t="s">
        <v>179</v>
      </c>
      <c r="B124" s="40">
        <v>604</v>
      </c>
      <c r="C124" s="41" t="s">
        <v>180</v>
      </c>
      <c r="D124" s="45">
        <v>0</v>
      </c>
      <c r="E124" s="45">
        <v>0</v>
      </c>
      <c r="F124" s="45">
        <v>0</v>
      </c>
      <c r="G124" s="17"/>
    </row>
    <row r="125" spans="1:7" s="1" customFormat="1" ht="16.2" customHeight="1" x14ac:dyDescent="0.3">
      <c r="A125" s="39" t="s">
        <v>181</v>
      </c>
      <c r="B125" s="47">
        <v>64</v>
      </c>
      <c r="C125" s="48" t="s">
        <v>182</v>
      </c>
      <c r="D125" s="49">
        <f>SUM(D126:D131,D143)</f>
        <v>15544</v>
      </c>
      <c r="E125" s="49">
        <v>0</v>
      </c>
      <c r="F125" s="49">
        <f>SUM(F126:F131,F143)</f>
        <v>15544</v>
      </c>
      <c r="G125" s="9"/>
    </row>
    <row r="126" spans="1:7" s="1" customFormat="1" ht="16.2" customHeight="1" x14ac:dyDescent="0.3">
      <c r="A126" s="39" t="s">
        <v>183</v>
      </c>
      <c r="B126" s="40">
        <v>641</v>
      </c>
      <c r="C126" s="41" t="s">
        <v>86</v>
      </c>
      <c r="D126" s="45">
        <v>0</v>
      </c>
      <c r="E126" s="45">
        <v>0</v>
      </c>
      <c r="F126" s="45">
        <v>0</v>
      </c>
      <c r="G126" s="17"/>
    </row>
    <row r="127" spans="1:7" s="1" customFormat="1" ht="16.2" customHeight="1" x14ac:dyDescent="0.3">
      <c r="A127" s="39" t="s">
        <v>184</v>
      </c>
      <c r="B127" s="40">
        <v>642</v>
      </c>
      <c r="C127" s="41" t="s">
        <v>88</v>
      </c>
      <c r="D127" s="45">
        <v>0</v>
      </c>
      <c r="E127" s="45">
        <v>0</v>
      </c>
      <c r="F127" s="45">
        <v>0</v>
      </c>
      <c r="G127" s="17"/>
    </row>
    <row r="128" spans="1:7" s="1" customFormat="1" ht="16.2" customHeight="1" x14ac:dyDescent="0.3">
      <c r="A128" s="39" t="s">
        <v>185</v>
      </c>
      <c r="B128" s="40">
        <v>643</v>
      </c>
      <c r="C128" s="41" t="s">
        <v>186</v>
      </c>
      <c r="D128" s="45">
        <v>0</v>
      </c>
      <c r="E128" s="45">
        <v>0</v>
      </c>
      <c r="F128" s="45">
        <v>0</v>
      </c>
      <c r="G128" s="17"/>
    </row>
    <row r="129" spans="1:7" s="1" customFormat="1" ht="16.2" customHeight="1" x14ac:dyDescent="0.3">
      <c r="A129" s="39" t="s">
        <v>187</v>
      </c>
      <c r="B129" s="40">
        <v>644</v>
      </c>
      <c r="C129" s="41" t="s">
        <v>92</v>
      </c>
      <c r="D129" s="45">
        <v>0</v>
      </c>
      <c r="E129" s="45">
        <v>0</v>
      </c>
      <c r="F129" s="45">
        <v>0</v>
      </c>
      <c r="G129" s="17"/>
    </row>
    <row r="130" spans="1:7" s="1" customFormat="1" ht="16.2" customHeight="1" x14ac:dyDescent="0.3">
      <c r="A130" s="39" t="s">
        <v>188</v>
      </c>
      <c r="B130" s="40">
        <v>645</v>
      </c>
      <c r="C130" s="41" t="s">
        <v>189</v>
      </c>
      <c r="D130" s="45">
        <v>0</v>
      </c>
      <c r="E130" s="45">
        <v>0</v>
      </c>
      <c r="F130" s="45">
        <v>0</v>
      </c>
      <c r="G130" s="17"/>
    </row>
    <row r="131" spans="1:7" s="1" customFormat="1" ht="16.2" customHeight="1" x14ac:dyDescent="0.3">
      <c r="A131" s="39" t="s">
        <v>190</v>
      </c>
      <c r="B131" s="40">
        <v>648</v>
      </c>
      <c r="C131" s="41" t="s">
        <v>191</v>
      </c>
      <c r="D131" s="49">
        <f>SUM(D132,D135,D136,D142)</f>
        <v>1790</v>
      </c>
      <c r="E131" s="49">
        <v>0</v>
      </c>
      <c r="F131" s="49">
        <f>SUM(F132,F135,F136,F142)</f>
        <v>1790</v>
      </c>
      <c r="G131" s="9"/>
    </row>
    <row r="132" spans="1:7" s="1" customFormat="1" ht="16.2" customHeight="1" x14ac:dyDescent="0.3">
      <c r="A132" s="39"/>
      <c r="B132" s="46">
        <v>6481</v>
      </c>
      <c r="C132" s="3" t="s">
        <v>264</v>
      </c>
      <c r="D132" s="65">
        <f>SUM(D133,D134)</f>
        <v>0</v>
      </c>
      <c r="E132" s="65">
        <f>SUM(E133,E134)</f>
        <v>0</v>
      </c>
      <c r="F132" s="65">
        <f>SUM(F133,F134)</f>
        <v>0</v>
      </c>
      <c r="G132" s="14"/>
    </row>
    <row r="133" spans="1:7" s="1" customFormat="1" ht="16.2" customHeight="1" x14ac:dyDescent="0.3">
      <c r="A133" s="39"/>
      <c r="B133" s="46">
        <v>64811</v>
      </c>
      <c r="C133" s="3" t="s">
        <v>192</v>
      </c>
      <c r="D133" s="50">
        <v>0</v>
      </c>
      <c r="E133" s="50">
        <v>0</v>
      </c>
      <c r="F133" s="50">
        <v>0</v>
      </c>
      <c r="G133" s="18"/>
    </row>
    <row r="134" spans="1:7" s="1" customFormat="1" ht="16.2" customHeight="1" x14ac:dyDescent="0.3">
      <c r="A134" s="39"/>
      <c r="B134" s="46">
        <v>64812</v>
      </c>
      <c r="C134" s="3" t="s">
        <v>193</v>
      </c>
      <c r="D134" s="50">
        <v>0</v>
      </c>
      <c r="E134" s="50">
        <v>0</v>
      </c>
      <c r="F134" s="50">
        <v>0</v>
      </c>
      <c r="G134" s="18"/>
    </row>
    <row r="135" spans="1:7" s="1" customFormat="1" ht="16.2" customHeight="1" x14ac:dyDescent="0.3">
      <c r="A135" s="39"/>
      <c r="B135" s="46">
        <v>6482</v>
      </c>
      <c r="C135" s="55" t="s">
        <v>194</v>
      </c>
      <c r="D135" s="50"/>
      <c r="E135" s="50"/>
      <c r="F135" s="50"/>
      <c r="G135" s="18"/>
    </row>
    <row r="136" spans="1:7" s="1" customFormat="1" ht="16.2" customHeight="1" x14ac:dyDescent="0.3">
      <c r="A136" s="39"/>
      <c r="B136" s="46">
        <v>6483</v>
      </c>
      <c r="C136" s="55" t="s">
        <v>195</v>
      </c>
      <c r="D136" s="65">
        <f>SUM(D137:D141)</f>
        <v>1688</v>
      </c>
      <c r="E136" s="65">
        <v>0</v>
      </c>
      <c r="F136" s="65">
        <f>SUM(F137:F141)</f>
        <v>1688</v>
      </c>
      <c r="G136" s="14"/>
    </row>
    <row r="137" spans="1:7" s="1" customFormat="1" ht="16.2" customHeight="1" x14ac:dyDescent="0.3">
      <c r="A137" s="39"/>
      <c r="B137" s="46">
        <v>64831</v>
      </c>
      <c r="C137" s="52" t="s">
        <v>196</v>
      </c>
      <c r="D137" s="50">
        <v>0</v>
      </c>
      <c r="E137" s="50">
        <v>0</v>
      </c>
      <c r="F137" s="50">
        <v>0</v>
      </c>
      <c r="G137" s="18"/>
    </row>
    <row r="138" spans="1:7" s="1" customFormat="1" ht="16.2" customHeight="1" x14ac:dyDescent="0.3">
      <c r="A138" s="39"/>
      <c r="B138" s="46">
        <v>64832</v>
      </c>
      <c r="C138" s="52" t="s">
        <v>197</v>
      </c>
      <c r="D138" s="50">
        <v>1199</v>
      </c>
      <c r="E138" s="50">
        <v>0</v>
      </c>
      <c r="F138" s="50">
        <v>1199</v>
      </c>
      <c r="G138" s="18"/>
    </row>
    <row r="139" spans="1:7" s="1" customFormat="1" ht="16.2" customHeight="1" x14ac:dyDescent="0.3">
      <c r="A139" s="39"/>
      <c r="B139" s="46">
        <v>64833</v>
      </c>
      <c r="C139" s="52" t="s">
        <v>198</v>
      </c>
      <c r="D139" s="50">
        <v>99</v>
      </c>
      <c r="E139" s="50">
        <v>0</v>
      </c>
      <c r="F139" s="50">
        <v>99</v>
      </c>
      <c r="G139" s="18"/>
    </row>
    <row r="140" spans="1:7" s="1" customFormat="1" ht="16.2" customHeight="1" x14ac:dyDescent="0.3">
      <c r="A140" s="39"/>
      <c r="B140" s="46">
        <v>64834</v>
      </c>
      <c r="C140" s="52" t="s">
        <v>199</v>
      </c>
      <c r="D140" s="50">
        <v>390</v>
      </c>
      <c r="E140" s="50">
        <v>0</v>
      </c>
      <c r="F140" s="50">
        <v>390</v>
      </c>
      <c r="G140" s="18"/>
    </row>
    <row r="141" spans="1:7" s="1" customFormat="1" ht="16.2" customHeight="1" x14ac:dyDescent="0.3">
      <c r="A141" s="39"/>
      <c r="B141" s="46">
        <v>64835</v>
      </c>
      <c r="C141" s="66" t="s">
        <v>200</v>
      </c>
      <c r="D141" s="50">
        <v>0</v>
      </c>
      <c r="E141" s="50">
        <v>0</v>
      </c>
      <c r="F141" s="50">
        <v>0</v>
      </c>
      <c r="G141" s="18"/>
    </row>
    <row r="142" spans="1:7" s="1" customFormat="1" ht="16.2" customHeight="1" x14ac:dyDescent="0.3">
      <c r="A142" s="39"/>
      <c r="B142" s="46">
        <v>6484</v>
      </c>
      <c r="C142" s="56" t="s">
        <v>201</v>
      </c>
      <c r="D142" s="45">
        <v>102</v>
      </c>
      <c r="E142" s="45">
        <v>0</v>
      </c>
      <c r="F142" s="45">
        <v>102</v>
      </c>
      <c r="G142" s="17"/>
    </row>
    <row r="143" spans="1:7" s="1" customFormat="1" ht="16.2" customHeight="1" x14ac:dyDescent="0.3">
      <c r="A143" s="39" t="s">
        <v>202</v>
      </c>
      <c r="B143" s="40">
        <v>649</v>
      </c>
      <c r="C143" s="56" t="s">
        <v>203</v>
      </c>
      <c r="D143" s="49">
        <f>SUM(D144:D150)</f>
        <v>13754</v>
      </c>
      <c r="E143" s="49">
        <v>0</v>
      </c>
      <c r="F143" s="49">
        <f>SUM(F144:F150)</f>
        <v>13754</v>
      </c>
      <c r="G143" s="9"/>
    </row>
    <row r="144" spans="1:7" s="1" customFormat="1" ht="16.2" customHeight="1" x14ac:dyDescent="0.3">
      <c r="A144" s="39"/>
      <c r="B144" s="42">
        <v>6491</v>
      </c>
      <c r="C144" s="52" t="s">
        <v>204</v>
      </c>
      <c r="D144" s="44">
        <v>0</v>
      </c>
      <c r="E144" s="44">
        <v>0</v>
      </c>
      <c r="F144" s="44">
        <v>0</v>
      </c>
      <c r="G144" s="16"/>
    </row>
    <row r="145" spans="1:8" s="1" customFormat="1" ht="16.2" customHeight="1" x14ac:dyDescent="0.3">
      <c r="A145" s="39"/>
      <c r="B145" s="42">
        <v>6492</v>
      </c>
      <c r="C145" s="52" t="s">
        <v>205</v>
      </c>
      <c r="D145" s="44">
        <v>260</v>
      </c>
      <c r="E145" s="44">
        <v>0</v>
      </c>
      <c r="F145" s="44">
        <v>260</v>
      </c>
      <c r="G145" s="16"/>
    </row>
    <row r="146" spans="1:8" s="1" customFormat="1" ht="16.2" customHeight="1" x14ac:dyDescent="0.3">
      <c r="A146" s="39"/>
      <c r="B146" s="42">
        <v>6493</v>
      </c>
      <c r="C146" s="52" t="s">
        <v>206</v>
      </c>
      <c r="D146" s="44">
        <v>21</v>
      </c>
      <c r="E146" s="44">
        <v>0</v>
      </c>
      <c r="F146" s="44">
        <v>21</v>
      </c>
      <c r="G146" s="16"/>
    </row>
    <row r="147" spans="1:8" s="1" customFormat="1" ht="16.2" customHeight="1" x14ac:dyDescent="0.3">
      <c r="A147" s="39"/>
      <c r="B147" s="42">
        <v>6494</v>
      </c>
      <c r="C147" s="52" t="s">
        <v>207</v>
      </c>
      <c r="D147" s="44">
        <v>13273</v>
      </c>
      <c r="E147" s="44">
        <v>0</v>
      </c>
      <c r="F147" s="44">
        <v>13273</v>
      </c>
      <c r="G147" s="16"/>
    </row>
    <row r="148" spans="1:8" s="1" customFormat="1" ht="16.2" customHeight="1" x14ac:dyDescent="0.3">
      <c r="A148" s="39"/>
      <c r="B148" s="42">
        <v>6495</v>
      </c>
      <c r="C148" s="52" t="s">
        <v>208</v>
      </c>
      <c r="D148" s="44">
        <v>0</v>
      </c>
      <c r="E148" s="44">
        <v>0</v>
      </c>
      <c r="F148" s="44">
        <v>0</v>
      </c>
      <c r="G148" s="16"/>
    </row>
    <row r="149" spans="1:8" s="1" customFormat="1" ht="16.2" customHeight="1" x14ac:dyDescent="0.3">
      <c r="A149" s="39"/>
      <c r="B149" s="42">
        <v>6498</v>
      </c>
      <c r="C149" s="43" t="s">
        <v>209</v>
      </c>
      <c r="D149" s="44">
        <v>200</v>
      </c>
      <c r="E149" s="44">
        <v>0</v>
      </c>
      <c r="F149" s="44">
        <v>200</v>
      </c>
      <c r="G149" s="16"/>
    </row>
    <row r="150" spans="1:8" s="1" customFormat="1" ht="16.2" customHeight="1" x14ac:dyDescent="0.3">
      <c r="A150" s="39"/>
      <c r="B150" s="51">
        <v>6499</v>
      </c>
      <c r="C150" s="52" t="s">
        <v>210</v>
      </c>
      <c r="D150" s="44">
        <v>0</v>
      </c>
      <c r="E150" s="44">
        <v>0</v>
      </c>
      <c r="F150" s="44">
        <v>0</v>
      </c>
      <c r="G150" s="16"/>
      <c r="H150" s="2"/>
    </row>
    <row r="151" spans="1:8" s="1" customFormat="1" ht="16.2" customHeight="1" x14ac:dyDescent="0.3">
      <c r="A151" s="39" t="s">
        <v>211</v>
      </c>
      <c r="B151" s="47">
        <v>65</v>
      </c>
      <c r="C151" s="48" t="s">
        <v>212</v>
      </c>
      <c r="D151" s="49">
        <f>SUM(D152:D158)</f>
        <v>0</v>
      </c>
      <c r="E151" s="49">
        <f>SUM(E152:E158)</f>
        <v>0</v>
      </c>
      <c r="F151" s="49">
        <f>SUM(F152:F158)</f>
        <v>0</v>
      </c>
      <c r="G151" s="9"/>
    </row>
    <row r="152" spans="1:8" s="1" customFormat="1" ht="16.2" customHeight="1" x14ac:dyDescent="0.3">
      <c r="A152" s="39" t="s">
        <v>213</v>
      </c>
      <c r="B152" s="47">
        <v>651</v>
      </c>
      <c r="C152" s="48" t="s">
        <v>214</v>
      </c>
      <c r="D152" s="57">
        <v>0</v>
      </c>
      <c r="E152" s="57">
        <v>0</v>
      </c>
      <c r="F152" s="57">
        <v>0</v>
      </c>
      <c r="G152" s="20"/>
    </row>
    <row r="153" spans="1:8" s="1" customFormat="1" ht="16.2" customHeight="1" x14ac:dyDescent="0.3">
      <c r="A153" s="39" t="s">
        <v>215</v>
      </c>
      <c r="B153" s="40">
        <v>653</v>
      </c>
      <c r="C153" s="41" t="s">
        <v>216</v>
      </c>
      <c r="D153" s="45">
        <v>0</v>
      </c>
      <c r="E153" s="45">
        <v>0</v>
      </c>
      <c r="F153" s="45">
        <v>0</v>
      </c>
      <c r="G153" s="17"/>
    </row>
    <row r="154" spans="1:8" s="1" customFormat="1" ht="16.2" customHeight="1" x14ac:dyDescent="0.3">
      <c r="A154" s="39" t="s">
        <v>217</v>
      </c>
      <c r="B154" s="40">
        <v>654</v>
      </c>
      <c r="C154" s="41" t="s">
        <v>218</v>
      </c>
      <c r="D154" s="45">
        <v>0</v>
      </c>
      <c r="E154" s="45">
        <v>0</v>
      </c>
      <c r="F154" s="45">
        <v>0</v>
      </c>
      <c r="G154" s="17"/>
    </row>
    <row r="155" spans="1:8" s="1" customFormat="1" ht="16.2" customHeight="1" x14ac:dyDescent="0.3">
      <c r="A155" s="39" t="s">
        <v>219</v>
      </c>
      <c r="B155" s="40">
        <v>655</v>
      </c>
      <c r="C155" s="41" t="s">
        <v>220</v>
      </c>
      <c r="D155" s="45">
        <v>0</v>
      </c>
      <c r="E155" s="45">
        <v>0</v>
      </c>
      <c r="F155" s="45">
        <v>0</v>
      </c>
      <c r="G155" s="17"/>
    </row>
    <row r="156" spans="1:8" s="1" customFormat="1" ht="16.2" customHeight="1" x14ac:dyDescent="0.3">
      <c r="A156" s="39" t="s">
        <v>221</v>
      </c>
      <c r="B156" s="40">
        <v>656</v>
      </c>
      <c r="C156" s="41" t="s">
        <v>222</v>
      </c>
      <c r="D156" s="45">
        <v>0</v>
      </c>
      <c r="E156" s="45">
        <v>0</v>
      </c>
      <c r="F156" s="45">
        <v>0</v>
      </c>
      <c r="G156" s="17"/>
    </row>
    <row r="157" spans="1:8" s="1" customFormat="1" ht="16.2" customHeight="1" x14ac:dyDescent="0.3">
      <c r="A157" s="39" t="s">
        <v>223</v>
      </c>
      <c r="B157" s="40">
        <v>657</v>
      </c>
      <c r="C157" s="41" t="s">
        <v>224</v>
      </c>
      <c r="D157" s="45">
        <v>0</v>
      </c>
      <c r="E157" s="45">
        <v>0</v>
      </c>
      <c r="F157" s="45">
        <v>0</v>
      </c>
      <c r="G157" s="17"/>
    </row>
    <row r="158" spans="1:8" s="1" customFormat="1" ht="16.2" customHeight="1" x14ac:dyDescent="0.3">
      <c r="A158" s="39" t="s">
        <v>225</v>
      </c>
      <c r="B158" s="40">
        <v>659</v>
      </c>
      <c r="C158" s="41" t="s">
        <v>226</v>
      </c>
      <c r="D158" s="45">
        <v>0</v>
      </c>
      <c r="E158" s="45">
        <v>0</v>
      </c>
      <c r="F158" s="45">
        <v>0</v>
      </c>
      <c r="G158" s="17"/>
    </row>
    <row r="159" spans="1:8" s="1" customFormat="1" ht="16.2" customHeight="1" x14ac:dyDescent="0.3">
      <c r="A159" s="67" t="s">
        <v>227</v>
      </c>
      <c r="B159" s="68">
        <v>68</v>
      </c>
      <c r="C159" s="56" t="s">
        <v>228</v>
      </c>
      <c r="D159" s="38">
        <f>SUM(D160,D161)</f>
        <v>0</v>
      </c>
      <c r="E159" s="38">
        <f>SUM(E160,E161)</f>
        <v>0</v>
      </c>
      <c r="F159" s="38">
        <f>SUM(F160,F161)</f>
        <v>0</v>
      </c>
      <c r="G159" s="10"/>
      <c r="H159" s="2"/>
    </row>
    <row r="160" spans="1:8" s="1" customFormat="1" ht="16.2" customHeight="1" x14ac:dyDescent="0.3">
      <c r="A160" s="67" t="s">
        <v>229</v>
      </c>
      <c r="B160" s="68">
        <v>681</v>
      </c>
      <c r="C160" s="56" t="s">
        <v>228</v>
      </c>
      <c r="D160" s="45">
        <v>0</v>
      </c>
      <c r="E160" s="45">
        <v>0</v>
      </c>
      <c r="F160" s="45">
        <v>0</v>
      </c>
      <c r="G160" s="17"/>
      <c r="H160" s="2"/>
    </row>
    <row r="161" spans="1:8" s="1" customFormat="1" ht="16.2" customHeight="1" x14ac:dyDescent="0.3">
      <c r="A161" s="67" t="s">
        <v>230</v>
      </c>
      <c r="B161" s="68">
        <v>682</v>
      </c>
      <c r="C161" s="56" t="s">
        <v>231</v>
      </c>
      <c r="D161" s="45">
        <v>0</v>
      </c>
      <c r="E161" s="45">
        <v>0</v>
      </c>
      <c r="F161" s="45">
        <v>0</v>
      </c>
      <c r="G161" s="17"/>
      <c r="H161" s="2"/>
    </row>
    <row r="162" spans="1:8" s="1" customFormat="1" ht="16.2" customHeight="1" x14ac:dyDescent="0.3">
      <c r="A162" s="39" t="s">
        <v>232</v>
      </c>
      <c r="B162" s="47">
        <v>69</v>
      </c>
      <c r="C162" s="48" t="s">
        <v>233</v>
      </c>
      <c r="D162" s="49">
        <f>SUM(D164,D168,D170)</f>
        <v>61193</v>
      </c>
      <c r="E162" s="49">
        <v>0</v>
      </c>
      <c r="F162" s="49">
        <f>SUM(F164,F168,F170)</f>
        <v>61193</v>
      </c>
      <c r="G162" s="9"/>
    </row>
    <row r="163" spans="1:8" s="1" customFormat="1" ht="16.2" customHeight="1" x14ac:dyDescent="0.3">
      <c r="A163" s="39" t="s">
        <v>234</v>
      </c>
      <c r="B163" s="40">
        <v>691</v>
      </c>
      <c r="C163" s="41" t="s">
        <v>235</v>
      </c>
      <c r="D163" s="38">
        <f>SUM(D164,D168)</f>
        <v>44230</v>
      </c>
      <c r="E163" s="38">
        <v>0</v>
      </c>
      <c r="F163" s="38">
        <f>SUM(F164,F168)</f>
        <v>44230</v>
      </c>
      <c r="G163" s="10"/>
    </row>
    <row r="164" spans="1:8" s="1" customFormat="1" ht="16.2" customHeight="1" x14ac:dyDescent="0.3">
      <c r="A164" s="39"/>
      <c r="B164" s="40">
        <v>6911</v>
      </c>
      <c r="C164" s="56" t="s">
        <v>236</v>
      </c>
      <c r="D164" s="38">
        <f>SUM(D165,D166,D167)</f>
        <v>44230</v>
      </c>
      <c r="E164" s="38">
        <v>0</v>
      </c>
      <c r="F164" s="38">
        <f>SUM(F165,F166,F167)</f>
        <v>44230</v>
      </c>
      <c r="G164" s="10"/>
    </row>
    <row r="165" spans="1:8" s="1" customFormat="1" ht="16.2" customHeight="1" x14ac:dyDescent="0.3">
      <c r="A165" s="39"/>
      <c r="B165" s="42">
        <v>69111</v>
      </c>
      <c r="C165" s="3" t="s">
        <v>237</v>
      </c>
      <c r="D165" s="44">
        <v>42020</v>
      </c>
      <c r="E165" s="44">
        <v>0</v>
      </c>
      <c r="F165" s="44">
        <v>42020</v>
      </c>
      <c r="G165" s="16"/>
    </row>
    <row r="166" spans="1:8" s="1" customFormat="1" ht="16.2" customHeight="1" x14ac:dyDescent="0.3">
      <c r="A166" s="39"/>
      <c r="B166" s="42">
        <v>69112</v>
      </c>
      <c r="C166" s="3" t="s">
        <v>238</v>
      </c>
      <c r="D166" s="44">
        <v>2210</v>
      </c>
      <c r="E166" s="44">
        <v>0</v>
      </c>
      <c r="F166" s="44">
        <v>2210</v>
      </c>
      <c r="G166" s="16"/>
    </row>
    <row r="167" spans="1:8" s="1" customFormat="1" ht="16.2" customHeight="1" x14ac:dyDescent="0.3">
      <c r="A167" s="39"/>
      <c r="B167" s="42">
        <v>69113</v>
      </c>
      <c r="C167" s="3" t="s">
        <v>239</v>
      </c>
      <c r="D167" s="69">
        <v>0</v>
      </c>
      <c r="E167" s="69">
        <v>0</v>
      </c>
      <c r="F167" s="69">
        <v>0</v>
      </c>
      <c r="G167" s="11"/>
    </row>
    <row r="168" spans="1:8" s="1" customFormat="1" ht="16.2" customHeight="1" x14ac:dyDescent="0.3">
      <c r="A168" s="39"/>
      <c r="B168" s="40">
        <v>6912</v>
      </c>
      <c r="C168" s="55" t="s">
        <v>240</v>
      </c>
      <c r="D168" s="38">
        <f>SUM(D169:D169)</f>
        <v>0</v>
      </c>
      <c r="E168" s="38">
        <f>SUM(E169:E169)</f>
        <v>0</v>
      </c>
      <c r="F168" s="38">
        <f>SUM(F169:F169)</f>
        <v>0</v>
      </c>
      <c r="G168" s="10"/>
    </row>
    <row r="169" spans="1:8" s="1" customFormat="1" ht="16.2" customHeight="1" x14ac:dyDescent="0.3">
      <c r="A169" s="39"/>
      <c r="B169" s="42">
        <v>69125</v>
      </c>
      <c r="C169" s="4" t="s">
        <v>241</v>
      </c>
      <c r="D169" s="69">
        <v>0</v>
      </c>
      <c r="E169" s="69">
        <v>0</v>
      </c>
      <c r="F169" s="69">
        <v>0</v>
      </c>
      <c r="G169" s="11"/>
    </row>
    <row r="170" spans="1:8" s="1" customFormat="1" ht="16.2" customHeight="1" x14ac:dyDescent="0.3">
      <c r="A170" s="39" t="s">
        <v>242</v>
      </c>
      <c r="B170" s="40">
        <v>6913</v>
      </c>
      <c r="C170" s="41" t="s">
        <v>243</v>
      </c>
      <c r="D170" s="38">
        <f>SUM(D171,D172,D174,D175,D177)</f>
        <v>16963</v>
      </c>
      <c r="E170" s="38">
        <f>SUM(E171,E172,E174,E175,E177)</f>
        <v>0</v>
      </c>
      <c r="F170" s="38">
        <f>SUM(F171,F172,F174,F175,F177)</f>
        <v>16963</v>
      </c>
      <c r="G170" s="10"/>
    </row>
    <row r="171" spans="1:8" s="1" customFormat="1" ht="16.2" customHeight="1" x14ac:dyDescent="0.3">
      <c r="A171" s="39"/>
      <c r="B171" s="42">
        <v>69131</v>
      </c>
      <c r="C171" s="4" t="s">
        <v>244</v>
      </c>
      <c r="D171" s="44">
        <v>2164</v>
      </c>
      <c r="E171" s="44">
        <v>0</v>
      </c>
      <c r="F171" s="44">
        <v>2164</v>
      </c>
      <c r="G171" s="16"/>
    </row>
    <row r="172" spans="1:8" s="1" customFormat="1" ht="16.2" customHeight="1" x14ac:dyDescent="0.3">
      <c r="A172" s="39"/>
      <c r="B172" s="42">
        <v>69132</v>
      </c>
      <c r="C172" s="4" t="s">
        <v>245</v>
      </c>
      <c r="D172" s="44">
        <v>4028</v>
      </c>
      <c r="E172" s="44">
        <v>0</v>
      </c>
      <c r="F172" s="44">
        <v>4028</v>
      </c>
      <c r="G172" s="16"/>
    </row>
    <row r="173" spans="1:8" s="1" customFormat="1" ht="16.2" customHeight="1" x14ac:dyDescent="0.3">
      <c r="A173" s="39"/>
      <c r="B173" s="42">
        <v>691321</v>
      </c>
      <c r="C173" s="4" t="s">
        <v>246</v>
      </c>
      <c r="D173" s="44">
        <v>1112</v>
      </c>
      <c r="E173" s="44">
        <v>0</v>
      </c>
      <c r="F173" s="44">
        <v>1112</v>
      </c>
      <c r="G173" s="16"/>
    </row>
    <row r="174" spans="1:8" s="1" customFormat="1" ht="16.2" customHeight="1" x14ac:dyDescent="0.3">
      <c r="A174" s="39"/>
      <c r="B174" s="42">
        <v>69133</v>
      </c>
      <c r="C174" s="4" t="s">
        <v>247</v>
      </c>
      <c r="D174" s="44">
        <v>0</v>
      </c>
      <c r="E174" s="44">
        <v>0</v>
      </c>
      <c r="F174" s="44">
        <v>0</v>
      </c>
      <c r="G174" s="16"/>
    </row>
    <row r="175" spans="1:8" s="1" customFormat="1" ht="16.2" customHeight="1" x14ac:dyDescent="0.3">
      <c r="A175" s="39"/>
      <c r="B175" s="42">
        <v>69134</v>
      </c>
      <c r="C175" s="3" t="s">
        <v>248</v>
      </c>
      <c r="D175" s="44">
        <v>10091</v>
      </c>
      <c r="E175" s="44">
        <v>0</v>
      </c>
      <c r="F175" s="44">
        <v>10091</v>
      </c>
      <c r="G175" s="16"/>
    </row>
    <row r="176" spans="1:8" s="1" customFormat="1" ht="16.2" customHeight="1" x14ac:dyDescent="0.3">
      <c r="A176" s="39"/>
      <c r="B176" s="42">
        <v>691341</v>
      </c>
      <c r="C176" s="4" t="s">
        <v>246</v>
      </c>
      <c r="D176" s="44">
        <v>811</v>
      </c>
      <c r="E176" s="44">
        <v>0</v>
      </c>
      <c r="F176" s="44">
        <v>811</v>
      </c>
      <c r="G176" s="16"/>
    </row>
    <row r="177" spans="1:7" s="1" customFormat="1" ht="16.2" customHeight="1" thickBot="1" x14ac:dyDescent="0.35">
      <c r="A177" s="39"/>
      <c r="B177" s="42">
        <v>69135</v>
      </c>
      <c r="C177" s="3" t="s">
        <v>249</v>
      </c>
      <c r="D177" s="44">
        <v>680</v>
      </c>
      <c r="E177" s="44">
        <v>0</v>
      </c>
      <c r="F177" s="44">
        <v>680</v>
      </c>
      <c r="G177" s="16"/>
    </row>
    <row r="178" spans="1:7" s="1" customFormat="1" ht="16.2" customHeight="1" thickBot="1" x14ac:dyDescent="0.35">
      <c r="A178" s="31" t="s">
        <v>250</v>
      </c>
      <c r="B178" s="70"/>
      <c r="C178" s="71" t="s">
        <v>251</v>
      </c>
      <c r="D178" s="72">
        <f>D110-D6</f>
        <v>332</v>
      </c>
      <c r="E178" s="72">
        <f>E110-E6</f>
        <v>0</v>
      </c>
      <c r="F178" s="72">
        <f>F110-F6</f>
        <v>332</v>
      </c>
      <c r="G178" s="15"/>
    </row>
    <row r="179" spans="1:7" s="1" customFormat="1" ht="16.2" customHeight="1" thickBot="1" x14ac:dyDescent="0.35">
      <c r="A179" s="31"/>
      <c r="B179" s="73">
        <v>591</v>
      </c>
      <c r="C179" s="74" t="s">
        <v>158</v>
      </c>
      <c r="D179" s="75">
        <v>0</v>
      </c>
      <c r="E179" s="75">
        <v>0</v>
      </c>
      <c r="F179" s="75">
        <v>0</v>
      </c>
      <c r="G179" s="21"/>
    </row>
    <row r="180" spans="1:7" s="1" customFormat="1" ht="16.2" customHeight="1" thickBot="1" x14ac:dyDescent="0.35">
      <c r="A180" s="31" t="s">
        <v>252</v>
      </c>
      <c r="B180" s="70"/>
      <c r="C180" s="71" t="s">
        <v>253</v>
      </c>
      <c r="D180" s="72">
        <f>SUM(D178-D179)</f>
        <v>332</v>
      </c>
      <c r="E180" s="72">
        <f>SUM(E178-E179)</f>
        <v>0</v>
      </c>
      <c r="F180" s="72">
        <f>SUM(F178-F179)</f>
        <v>332</v>
      </c>
      <c r="G180" s="15"/>
    </row>
    <row r="181" spans="1:7" x14ac:dyDescent="0.3">
      <c r="G181" s="22"/>
    </row>
    <row r="182" spans="1:7" s="5" customFormat="1" x14ac:dyDescent="0.3">
      <c r="A182" s="76" t="s">
        <v>254</v>
      </c>
      <c r="B182" s="77"/>
      <c r="C182" s="77"/>
      <c r="D182" s="77"/>
      <c r="E182" s="77"/>
      <c r="F182" s="77"/>
    </row>
    <row r="183" spans="1:7" s="5" customFormat="1" x14ac:dyDescent="0.3">
      <c r="A183" s="76" t="s">
        <v>255</v>
      </c>
      <c r="B183" s="77"/>
      <c r="C183" s="77"/>
      <c r="D183" s="77"/>
      <c r="E183" s="77"/>
      <c r="F183" s="77"/>
    </row>
  </sheetData>
  <mergeCells count="3">
    <mergeCell ref="A2:F2"/>
    <mergeCell ref="A1:F1"/>
    <mergeCell ref="A3:F3"/>
  </mergeCells>
  <pageMargins left="0.70866141732283472" right="0.70866141732283472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Jaskulova</dc:creator>
  <cp:lastModifiedBy>Lenka Jaskulova</cp:lastModifiedBy>
  <cp:lastPrinted>2017-06-13T11:30:52Z</cp:lastPrinted>
  <dcterms:created xsi:type="dcterms:W3CDTF">2017-06-13T11:02:38Z</dcterms:created>
  <dcterms:modified xsi:type="dcterms:W3CDTF">2017-06-15T09:41:43Z</dcterms:modified>
</cp:coreProperties>
</file>