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Tuček\AppData\Local\Microsoft\Windows\INetCache\Content.Outlook\DUDFH7HF\"/>
    </mc:Choice>
  </mc:AlternateContent>
  <xr:revisionPtr revIDLastSave="0" documentId="13_ncr:1_{4E5D4E51-7305-4232-ADC8-ED89F71A12FC}" xr6:coauthVersionLast="47" xr6:coauthVersionMax="47" xr10:uidLastSave="{00000000-0000-0000-0000-000000000000}"/>
  <bookViews>
    <workbookView xWindow="19090" yWindow="-1390" windowWidth="25820" windowHeight="13900" xr2:uid="{771F274B-1C54-48B9-9F46-61D21A0B60CC}"/>
  </bookViews>
  <sheets>
    <sheet name="seznam vozidel_poptávka" sheetId="2" r:id="rId1"/>
    <sheet name="ŠP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3" l="1"/>
  <c r="D4" i="3"/>
  <c r="C4" i="3"/>
  <c r="B4" i="3"/>
  <c r="A4" i="3"/>
  <c r="Y11" i="2"/>
  <c r="Y9" i="2"/>
  <c r="Y10" i="2"/>
  <c r="Y12" i="2"/>
  <c r="Y13" i="2"/>
  <c r="Y14" i="2"/>
  <c r="Y15" i="2"/>
  <c r="Y16" i="2"/>
  <c r="Y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 Němcová</author>
  </authors>
  <commentList>
    <comment ref="AG7" authorId="0" shapeId="0" xr:uid="{75F2A5CC-674A-4FFD-9252-5A233D47D184}">
      <text>
        <r>
          <rPr>
            <b/>
            <sz val="9"/>
            <color indexed="81"/>
            <rFont val="Tahoma"/>
            <family val="2"/>
            <charset val="238"/>
          </rPr>
          <t>Lenka Němcová:</t>
        </r>
        <r>
          <rPr>
            <sz val="9"/>
            <color indexed="81"/>
            <rFont val="Tahoma"/>
            <family val="2"/>
            <charset val="238"/>
          </rPr>
          <t xml:space="preserve">
zde uveď datum počátku dalšího připojištění</t>
        </r>
      </text>
    </comment>
  </commentList>
</comments>
</file>

<file path=xl/sharedStrings.xml><?xml version="1.0" encoding="utf-8"?>
<sst xmlns="http://schemas.openxmlformats.org/spreadsheetml/2006/main" count="251" uniqueCount="107">
  <si>
    <t>Povinné ručení</t>
  </si>
  <si>
    <t>Havarijní pojištění</t>
  </si>
  <si>
    <t>Asistenční služby</t>
  </si>
  <si>
    <t>VIN vozidla / Výr.číslo</t>
  </si>
  <si>
    <t>RZ</t>
  </si>
  <si>
    <t>Druh vozidla</t>
  </si>
  <si>
    <t>Počet míst</t>
  </si>
  <si>
    <t>Pojištění</t>
  </si>
  <si>
    <t>Spoluúčast</t>
  </si>
  <si>
    <t>Limit</t>
  </si>
  <si>
    <t>Asistenční služby pro vozidla nad 3,5t</t>
  </si>
  <si>
    <t>Pol.č.</t>
  </si>
  <si>
    <t xml:space="preserve"> TP</t>
  </si>
  <si>
    <t>Značka vozidla</t>
  </si>
  <si>
    <t>Vlastník</t>
  </si>
  <si>
    <t>Provozovatel</t>
  </si>
  <si>
    <t>Vozidlo</t>
  </si>
  <si>
    <t xml:space="preserve"> Objem (cm3)</t>
  </si>
  <si>
    <t>Výkon (kW)</t>
  </si>
  <si>
    <t>Hmotnost (Kg)</t>
  </si>
  <si>
    <t>Datum uvedení do provozu</t>
  </si>
  <si>
    <t>Skla</t>
  </si>
  <si>
    <t>Asistenční služby pro vozidla do 3,5t</t>
  </si>
  <si>
    <t>POV</t>
  </si>
  <si>
    <t>HAV</t>
  </si>
  <si>
    <t>IČ</t>
  </si>
  <si>
    <t>Model</t>
  </si>
  <si>
    <t>Palivo</t>
  </si>
  <si>
    <t>Územní platnost</t>
  </si>
  <si>
    <t>Účel užití</t>
  </si>
  <si>
    <t>Seznam vozidel k poptávce na flotilové pojištění motorových vozidel pro:</t>
  </si>
  <si>
    <t>Počátek pojištění</t>
  </si>
  <si>
    <r>
      <t xml:space="preserve">Cena </t>
    </r>
    <r>
      <rPr>
        <b/>
        <sz val="11"/>
        <color theme="1"/>
        <rFont val="Calibri"/>
        <family val="2"/>
        <charset val="238"/>
        <scheme val="minor"/>
      </rPr>
      <t>zvláštní výbavy</t>
    </r>
    <r>
      <rPr>
        <sz val="11"/>
        <color theme="1"/>
        <rFont val="Calibri"/>
        <family val="2"/>
        <charset val="238"/>
        <scheme val="minor"/>
      </rPr>
      <t xml:space="preserve"> (sděleno klientem)</t>
    </r>
  </si>
  <si>
    <t>PČ+zvláštní výbava</t>
  </si>
  <si>
    <t>Klient: Ústav geoniky AVČR</t>
  </si>
  <si>
    <t>IČ: 68145535</t>
  </si>
  <si>
    <t>7T20320</t>
  </si>
  <si>
    <t>VF1JDG2H644078004</t>
  </si>
  <si>
    <t>EU029852</t>
  </si>
  <si>
    <t>9T92406</t>
  </si>
  <si>
    <t>UU1HSDCVE54109360</t>
  </si>
  <si>
    <t>UG756848</t>
  </si>
  <si>
    <t>8T20478</t>
  </si>
  <si>
    <t>UU1KSDBS547462598</t>
  </si>
  <si>
    <t>EU899837</t>
  </si>
  <si>
    <t>4T01105</t>
  </si>
  <si>
    <t>TMBJC46Y633829366</t>
  </si>
  <si>
    <t>BF126049</t>
  </si>
  <si>
    <t>9T61238</t>
  </si>
  <si>
    <t>UU10SDA0G52175074</t>
  </si>
  <si>
    <t>UG365839</t>
  </si>
  <si>
    <t>1TN5117</t>
  </si>
  <si>
    <t>SB1ZS3JE60E461918</t>
  </si>
  <si>
    <t>UJ308243</t>
  </si>
  <si>
    <t>6AY5803</t>
  </si>
  <si>
    <t>TMBAP7NE2J0331659</t>
  </si>
  <si>
    <t>UI944978</t>
  </si>
  <si>
    <t>6AZ6980</t>
  </si>
  <si>
    <t>TMBAP7NEXJ0344319</t>
  </si>
  <si>
    <t>UI951135</t>
  </si>
  <si>
    <t>1BI2962</t>
  </si>
  <si>
    <t>JSAFJB43V00625036</t>
  </si>
  <si>
    <t>UG341314</t>
  </si>
  <si>
    <t>RENAULT</t>
  </si>
  <si>
    <t>MASTER</t>
  </si>
  <si>
    <t>osobní</t>
  </si>
  <si>
    <t>DACIA</t>
  </si>
  <si>
    <t>DUSTER</t>
  </si>
  <si>
    <t>LOGAN KOMBI</t>
  </si>
  <si>
    <t>ŠKODA</t>
  </si>
  <si>
    <t>FABIA KOMBI</t>
  </si>
  <si>
    <t>DOKER KOMBI</t>
  </si>
  <si>
    <t xml:space="preserve">Toyota </t>
  </si>
  <si>
    <t>Auris</t>
  </si>
  <si>
    <t>Škoda</t>
  </si>
  <si>
    <t>OCTAVIA III</t>
  </si>
  <si>
    <t>OCTAVIA</t>
  </si>
  <si>
    <t>Suzuki</t>
  </si>
  <si>
    <t>JIMNY</t>
  </si>
  <si>
    <t>Ústav geoniky AV ČR, v.v.i.</t>
  </si>
  <si>
    <t>běžné</t>
  </si>
  <si>
    <t>Evropa</t>
  </si>
  <si>
    <t>ano</t>
  </si>
  <si>
    <t>70/70</t>
  </si>
  <si>
    <t>ANO</t>
  </si>
  <si>
    <t>1%, min. 1 000 Kč</t>
  </si>
  <si>
    <t>PČ s DPH/2024, výpočet klient nebo kal.poj.</t>
  </si>
  <si>
    <t>x</t>
  </si>
  <si>
    <t>základní</t>
  </si>
  <si>
    <t>nadstandardní</t>
  </si>
  <si>
    <t>Detailní škodní průběh za období 2021-2024</t>
  </si>
  <si>
    <t>Celkový ŠP</t>
  </si>
  <si>
    <t>RZ vozidla</t>
  </si>
  <si>
    <t>Značka</t>
  </si>
  <si>
    <t>Druh plnění</t>
  </si>
  <si>
    <t>Datum škody</t>
  </si>
  <si>
    <t>Stav plnění</t>
  </si>
  <si>
    <t>Toyota</t>
  </si>
  <si>
    <t>Dacia</t>
  </si>
  <si>
    <t>Octavia</t>
  </si>
  <si>
    <t>Duster</t>
  </si>
  <si>
    <t>skla</t>
  </si>
  <si>
    <t>asistence</t>
  </si>
  <si>
    <t>Asistence</t>
  </si>
  <si>
    <t>Celkový škodní průběh za období 2021-2024</t>
  </si>
  <si>
    <t>benzin</t>
  </si>
  <si>
    <t>nafta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</si>
</sst>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\ _K_č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2F323A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charset val="238"/>
    </font>
    <font>
      <u/>
      <sz val="12"/>
      <color theme="1"/>
      <name val="Calibri"/>
      <family val="2"/>
    </font>
    <font>
      <b/>
      <u/>
      <sz val="12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8" borderId="0" xfId="0" applyFill="1"/>
    <xf numFmtId="9" fontId="0" fillId="0" borderId="1" xfId="0" applyNumberFormat="1" applyBorder="1"/>
    <xf numFmtId="9" fontId="0" fillId="0" borderId="0" xfId="0" applyNumberFormat="1"/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CC00"/>
      <color rgb="FF99CCFF"/>
      <color rgb="FFFF66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11</xdr:row>
      <xdr:rowOff>38100</xdr:rowOff>
    </xdr:from>
    <xdr:ext cx="679450" cy="65405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D1523D1-5158-4BAD-9424-B51266C1307A}"/>
            </a:ext>
          </a:extLst>
        </xdr:cNvPr>
        <xdr:cNvSpPr txBox="1"/>
      </xdr:nvSpPr>
      <xdr:spPr>
        <a:xfrm>
          <a:off x="17030700" y="2895600"/>
          <a:ext cx="679450" cy="654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cs-CZ" sz="1100" b="1"/>
        </a:p>
      </xdr:txBody>
    </xdr:sp>
    <xdr:clientData/>
  </xdr:oneCellAnchor>
  <xdr:oneCellAnchor>
    <xdr:from>
      <xdr:col>20</xdr:col>
      <xdr:colOff>0</xdr:colOff>
      <xdr:row>16</xdr:row>
      <xdr:rowOff>0</xdr:rowOff>
    </xdr:from>
    <xdr:ext cx="679450" cy="65405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05BEA9D-9997-4981-BA8C-2E4B2E364B8E}"/>
            </a:ext>
          </a:extLst>
        </xdr:cNvPr>
        <xdr:cNvSpPr txBox="1"/>
      </xdr:nvSpPr>
      <xdr:spPr>
        <a:xfrm>
          <a:off x="17030700" y="4886325"/>
          <a:ext cx="679450" cy="654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cs-CZ" sz="1100" b="1"/>
        </a:p>
      </xdr:txBody>
    </xdr:sp>
    <xdr:clientData/>
  </xdr:oneCellAnchor>
  <xdr:oneCellAnchor>
    <xdr:from>
      <xdr:col>20</xdr:col>
      <xdr:colOff>0</xdr:colOff>
      <xdr:row>16</xdr:row>
      <xdr:rowOff>0</xdr:rowOff>
    </xdr:from>
    <xdr:ext cx="679450" cy="65405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CAB485A-CE02-431E-939C-F9DB3AE674B8}"/>
            </a:ext>
          </a:extLst>
        </xdr:cNvPr>
        <xdr:cNvSpPr txBox="1"/>
      </xdr:nvSpPr>
      <xdr:spPr>
        <a:xfrm>
          <a:off x="17030700" y="6877050"/>
          <a:ext cx="679450" cy="654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cs-CZ" sz="1100" b="1"/>
        </a:p>
      </xdr:txBody>
    </xdr:sp>
    <xdr:clientData/>
  </xdr:oneCellAnchor>
  <xdr:twoCellAnchor>
    <xdr:from>
      <xdr:col>0</xdr:col>
      <xdr:colOff>57150</xdr:colOff>
      <xdr:row>0</xdr:row>
      <xdr:rowOff>139700</xdr:rowOff>
    </xdr:from>
    <xdr:to>
      <xdr:col>1</xdr:col>
      <xdr:colOff>1222164</xdr:colOff>
      <xdr:row>2</xdr:row>
      <xdr:rowOff>96370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409BB23-4A09-428D-B508-98250EE7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9700"/>
          <a:ext cx="1641264" cy="350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25400</xdr:colOff>
      <xdr:row>8</xdr:row>
      <xdr:rowOff>38100</xdr:rowOff>
    </xdr:from>
    <xdr:ext cx="679450" cy="65405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198FD3F-0F11-41EE-9EDF-78509710824C}"/>
            </a:ext>
          </a:extLst>
        </xdr:cNvPr>
        <xdr:cNvSpPr txBox="1"/>
      </xdr:nvSpPr>
      <xdr:spPr>
        <a:xfrm>
          <a:off x="21447125" y="2514600"/>
          <a:ext cx="679450" cy="654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cs-CZ" sz="1100" b="1"/>
        </a:p>
      </xdr:txBody>
    </xdr:sp>
    <xdr:clientData/>
  </xdr:oneCellAnchor>
  <xdr:oneCellAnchor>
    <xdr:from>
      <xdr:col>20</xdr:col>
      <xdr:colOff>0</xdr:colOff>
      <xdr:row>8</xdr:row>
      <xdr:rowOff>38100</xdr:rowOff>
    </xdr:from>
    <xdr:ext cx="679450" cy="65405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56AD7853-A1DB-44BF-8AEE-2581515EB9C4}"/>
            </a:ext>
          </a:extLst>
        </xdr:cNvPr>
        <xdr:cNvSpPr txBox="1"/>
      </xdr:nvSpPr>
      <xdr:spPr>
        <a:xfrm>
          <a:off x="20840700" y="2514600"/>
          <a:ext cx="679450" cy="654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cs-CZ" sz="1100" b="1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679450" cy="65405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FBBA05C8-7F28-41AE-B37E-E9D1314708BF}"/>
            </a:ext>
          </a:extLst>
        </xdr:cNvPr>
        <xdr:cNvSpPr txBox="1"/>
      </xdr:nvSpPr>
      <xdr:spPr>
        <a:xfrm>
          <a:off x="20840700" y="3429000"/>
          <a:ext cx="679450" cy="654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cs-CZ" sz="1100" b="1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679450" cy="65405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AF9274B7-1FD0-4A88-8B24-B6C23A0DD8CA}"/>
            </a:ext>
          </a:extLst>
        </xdr:cNvPr>
        <xdr:cNvSpPr txBox="1"/>
      </xdr:nvSpPr>
      <xdr:spPr>
        <a:xfrm>
          <a:off x="20840700" y="3429000"/>
          <a:ext cx="679450" cy="654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cs-CZ" sz="1100" b="1"/>
        </a:p>
      </xdr:txBody>
    </xdr:sp>
    <xdr:clientData/>
  </xdr:oneCellAnchor>
  <xdr:oneCellAnchor>
    <xdr:from>
      <xdr:col>21</xdr:col>
      <xdr:colOff>25400</xdr:colOff>
      <xdr:row>8</xdr:row>
      <xdr:rowOff>38100</xdr:rowOff>
    </xdr:from>
    <xdr:ext cx="679450" cy="65405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803C792F-86C1-475F-BDBC-C9BA4112226C}"/>
            </a:ext>
          </a:extLst>
        </xdr:cNvPr>
        <xdr:cNvSpPr txBox="1"/>
      </xdr:nvSpPr>
      <xdr:spPr>
        <a:xfrm>
          <a:off x="21447125" y="2514600"/>
          <a:ext cx="679450" cy="654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cs-CZ" sz="1100" b="1"/>
        </a:p>
      </xdr:txBody>
    </xdr:sp>
    <xdr:clientData/>
  </xdr:oneCellAnchor>
  <xdr:oneCellAnchor>
    <xdr:from>
      <xdr:col>20</xdr:col>
      <xdr:colOff>0</xdr:colOff>
      <xdr:row>8</xdr:row>
      <xdr:rowOff>38100</xdr:rowOff>
    </xdr:from>
    <xdr:ext cx="679450" cy="65405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D4B7D2CC-BA7F-4835-994B-792B4E3CDA62}"/>
            </a:ext>
          </a:extLst>
        </xdr:cNvPr>
        <xdr:cNvSpPr txBox="1"/>
      </xdr:nvSpPr>
      <xdr:spPr>
        <a:xfrm>
          <a:off x="20840700" y="2514600"/>
          <a:ext cx="679450" cy="654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cs-CZ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CF21B-763B-4AD7-BE92-E767B70E3B2E}">
  <dimension ref="A1:AG16"/>
  <sheetViews>
    <sheetView tabSelected="1" workbookViewId="0">
      <pane xSplit="2" ySplit="7" topLeftCell="K8" activePane="bottomRight" state="frozen"/>
      <selection pane="topRight" activeCell="C1" sqref="C1"/>
      <selection pane="bottomLeft" activeCell="A8" sqref="A8"/>
      <selection pane="bottomRight" activeCell="Y21" sqref="Y21"/>
    </sheetView>
  </sheetViews>
  <sheetFormatPr defaultRowHeight="14.4" x14ac:dyDescent="0.3"/>
  <cols>
    <col min="1" max="1" width="6.88671875" customWidth="1"/>
    <col min="2" max="2" width="18" customWidth="1"/>
    <col min="3" max="3" width="33.44140625" customWidth="1"/>
    <col min="4" max="4" width="9.5546875" bestFit="1" customWidth="1"/>
    <col min="5" max="5" width="23.109375" bestFit="1" customWidth="1"/>
    <col min="6" max="6" width="23.109375" customWidth="1"/>
    <col min="7" max="7" width="15.88671875" bestFit="1" customWidth="1"/>
    <col min="8" max="8" width="24.6640625" bestFit="1" customWidth="1"/>
    <col min="9" max="9" width="12.5546875" customWidth="1"/>
    <col min="10" max="10" width="24.6640625" bestFit="1" customWidth="1"/>
    <col min="11" max="11" width="12.5546875" customWidth="1"/>
    <col min="12" max="12" width="9.109375" customWidth="1"/>
    <col min="14" max="14" width="9.33203125" customWidth="1"/>
    <col min="22" max="22" width="16" bestFit="1" customWidth="1"/>
    <col min="23" max="23" width="14.88671875" customWidth="1"/>
    <col min="24" max="24" width="13.6640625" bestFit="1" customWidth="1"/>
    <col min="25" max="26" width="14.88671875" customWidth="1"/>
    <col min="27" max="29" width="12" customWidth="1"/>
    <col min="30" max="30" width="13.6640625" bestFit="1" customWidth="1"/>
    <col min="31" max="31" width="10" bestFit="1" customWidth="1"/>
    <col min="32" max="33" width="10.109375" bestFit="1" customWidth="1"/>
  </cols>
  <sheetData>
    <row r="1" spans="1:33" s="4" customFormat="1" ht="15.6" x14ac:dyDescent="0.3"/>
    <row r="2" spans="1:33" s="4" customFormat="1" ht="15.6" x14ac:dyDescent="0.3">
      <c r="C2" s="17" t="s">
        <v>30</v>
      </c>
      <c r="D2" s="17"/>
      <c r="E2" s="17"/>
      <c r="F2" s="17"/>
      <c r="G2" s="6"/>
      <c r="H2" s="6"/>
      <c r="I2" s="6"/>
    </row>
    <row r="3" spans="1:33" s="4" customFormat="1" ht="15.6" x14ac:dyDescent="0.3">
      <c r="C3" s="17" t="s">
        <v>34</v>
      </c>
      <c r="D3" s="5"/>
    </row>
    <row r="4" spans="1:33" s="4" customFormat="1" ht="15.6" x14ac:dyDescent="0.3">
      <c r="C4" s="17" t="s">
        <v>35</v>
      </c>
      <c r="D4" s="5"/>
    </row>
    <row r="5" spans="1:33" s="4" customFormat="1" ht="15.6" x14ac:dyDescent="0.3"/>
    <row r="6" spans="1:33" s="9" customFormat="1" ht="29.1" customHeight="1" x14ac:dyDescent="0.3">
      <c r="A6" s="10"/>
      <c r="B6" s="30" t="s">
        <v>16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12"/>
      <c r="S6" s="30" t="s">
        <v>0</v>
      </c>
      <c r="T6" s="31"/>
      <c r="U6" s="30" t="s">
        <v>1</v>
      </c>
      <c r="V6" s="32"/>
      <c r="W6" s="32"/>
      <c r="X6" s="32"/>
      <c r="Y6" s="32"/>
      <c r="Z6" s="31"/>
      <c r="AA6" s="30" t="s">
        <v>21</v>
      </c>
      <c r="AB6" s="32"/>
      <c r="AC6" s="31"/>
      <c r="AD6" s="30" t="s">
        <v>2</v>
      </c>
      <c r="AE6" s="31"/>
      <c r="AF6" s="30" t="s">
        <v>31</v>
      </c>
      <c r="AG6" s="31"/>
    </row>
    <row r="7" spans="1:33" ht="60" customHeight="1" x14ac:dyDescent="0.3">
      <c r="A7" s="13" t="s">
        <v>11</v>
      </c>
      <c r="B7" s="13" t="s">
        <v>4</v>
      </c>
      <c r="C7" s="13" t="s">
        <v>3</v>
      </c>
      <c r="D7" s="13" t="s">
        <v>12</v>
      </c>
      <c r="E7" s="13" t="s">
        <v>13</v>
      </c>
      <c r="F7" s="13" t="s">
        <v>26</v>
      </c>
      <c r="G7" s="13" t="s">
        <v>5</v>
      </c>
      <c r="H7" s="13" t="s">
        <v>14</v>
      </c>
      <c r="I7" s="13" t="s">
        <v>25</v>
      </c>
      <c r="J7" s="13" t="s">
        <v>15</v>
      </c>
      <c r="K7" s="13" t="s">
        <v>25</v>
      </c>
      <c r="L7" s="13" t="s">
        <v>17</v>
      </c>
      <c r="M7" s="13" t="s">
        <v>18</v>
      </c>
      <c r="N7" s="13" t="s">
        <v>19</v>
      </c>
      <c r="O7" s="13" t="s">
        <v>6</v>
      </c>
      <c r="P7" s="13" t="s">
        <v>27</v>
      </c>
      <c r="Q7" s="13" t="s">
        <v>29</v>
      </c>
      <c r="R7" s="13" t="s">
        <v>28</v>
      </c>
      <c r="S7" s="14" t="s">
        <v>7</v>
      </c>
      <c r="T7" s="14" t="s">
        <v>9</v>
      </c>
      <c r="U7" s="11" t="s">
        <v>7</v>
      </c>
      <c r="V7" s="11" t="s">
        <v>8</v>
      </c>
      <c r="W7" s="11" t="s">
        <v>32</v>
      </c>
      <c r="X7" s="18" t="s">
        <v>86</v>
      </c>
      <c r="Y7" s="18" t="s">
        <v>33</v>
      </c>
      <c r="Z7" s="11" t="s">
        <v>20</v>
      </c>
      <c r="AA7" s="15" t="s">
        <v>7</v>
      </c>
      <c r="AB7" s="15" t="s">
        <v>9</v>
      </c>
      <c r="AC7" s="15" t="s">
        <v>8</v>
      </c>
      <c r="AD7" s="16" t="s">
        <v>22</v>
      </c>
      <c r="AE7" s="16" t="s">
        <v>10</v>
      </c>
      <c r="AF7" s="13" t="s">
        <v>23</v>
      </c>
      <c r="AG7" s="13" t="s">
        <v>24</v>
      </c>
    </row>
    <row r="8" spans="1:33" x14ac:dyDescent="0.3">
      <c r="A8" s="2">
        <v>1</v>
      </c>
      <c r="B8" s="19" t="s">
        <v>36</v>
      </c>
      <c r="C8" s="19" t="s">
        <v>37</v>
      </c>
      <c r="D8" s="20" t="s">
        <v>38</v>
      </c>
      <c r="E8" s="20" t="s">
        <v>63</v>
      </c>
      <c r="F8" s="20" t="s">
        <v>64</v>
      </c>
      <c r="G8" s="20" t="s">
        <v>65</v>
      </c>
      <c r="H8" s="19" t="s">
        <v>79</v>
      </c>
      <c r="I8" s="19">
        <v>68145535</v>
      </c>
      <c r="J8" s="19" t="s">
        <v>79</v>
      </c>
      <c r="K8" s="19">
        <v>68145535</v>
      </c>
      <c r="L8" s="2">
        <v>2464</v>
      </c>
      <c r="M8" s="2">
        <v>74</v>
      </c>
      <c r="N8" s="2">
        <v>3500</v>
      </c>
      <c r="O8" s="2">
        <v>5</v>
      </c>
      <c r="P8" s="2" t="s">
        <v>106</v>
      </c>
      <c r="Q8" s="2" t="s">
        <v>80</v>
      </c>
      <c r="R8" s="22" t="s">
        <v>81</v>
      </c>
      <c r="S8" s="22" t="s">
        <v>82</v>
      </c>
      <c r="T8" s="2" t="s">
        <v>83</v>
      </c>
      <c r="U8" s="22" t="s">
        <v>84</v>
      </c>
      <c r="V8" s="7" t="s">
        <v>85</v>
      </c>
      <c r="W8" s="23">
        <v>0</v>
      </c>
      <c r="X8" s="7">
        <v>132000</v>
      </c>
      <c r="Y8" s="33">
        <f>W8+X8</f>
        <v>132000</v>
      </c>
      <c r="Z8" s="24">
        <v>40360</v>
      </c>
      <c r="AA8" s="8" t="s">
        <v>84</v>
      </c>
      <c r="AB8" s="25">
        <v>15000</v>
      </c>
      <c r="AC8" s="8" t="s">
        <v>87</v>
      </c>
      <c r="AD8" s="20" t="s">
        <v>88</v>
      </c>
      <c r="AE8" s="2" t="s">
        <v>87</v>
      </c>
      <c r="AF8" s="26">
        <v>45689</v>
      </c>
      <c r="AG8" s="26">
        <v>45689</v>
      </c>
    </row>
    <row r="9" spans="1:33" x14ac:dyDescent="0.3">
      <c r="A9" s="2">
        <v>2</v>
      </c>
      <c r="B9" s="20" t="s">
        <v>39</v>
      </c>
      <c r="C9" s="20" t="s">
        <v>40</v>
      </c>
      <c r="D9" s="20" t="s">
        <v>41</v>
      </c>
      <c r="E9" s="20" t="s">
        <v>66</v>
      </c>
      <c r="F9" s="20" t="s">
        <v>67</v>
      </c>
      <c r="G9" s="20" t="s">
        <v>65</v>
      </c>
      <c r="H9" s="19" t="s">
        <v>79</v>
      </c>
      <c r="I9" s="19">
        <v>68145535</v>
      </c>
      <c r="J9" s="19" t="s">
        <v>79</v>
      </c>
      <c r="K9" s="19">
        <v>68145535</v>
      </c>
      <c r="L9" s="2">
        <v>1598</v>
      </c>
      <c r="M9" s="2">
        <v>84</v>
      </c>
      <c r="N9" s="2">
        <v>1697</v>
      </c>
      <c r="O9" s="2">
        <v>5</v>
      </c>
      <c r="P9" s="2" t="s">
        <v>105</v>
      </c>
      <c r="Q9" s="2" t="s">
        <v>80</v>
      </c>
      <c r="R9" s="22" t="s">
        <v>81</v>
      </c>
      <c r="S9" s="22" t="s">
        <v>82</v>
      </c>
      <c r="T9" s="2" t="s">
        <v>83</v>
      </c>
      <c r="U9" s="22" t="s">
        <v>84</v>
      </c>
      <c r="V9" s="7" t="s">
        <v>85</v>
      </c>
      <c r="W9" s="23">
        <v>0</v>
      </c>
      <c r="X9" s="7">
        <v>195800</v>
      </c>
      <c r="Y9" s="33">
        <f t="shared" ref="Y9:Y16" si="0">W9+X9</f>
        <v>195800</v>
      </c>
      <c r="Z9" s="24">
        <v>42186</v>
      </c>
      <c r="AA9" s="8" t="s">
        <v>84</v>
      </c>
      <c r="AB9" s="25">
        <v>10000</v>
      </c>
      <c r="AC9" s="8" t="s">
        <v>87</v>
      </c>
      <c r="AD9" s="20" t="s">
        <v>89</v>
      </c>
      <c r="AE9" s="2" t="s">
        <v>87</v>
      </c>
      <c r="AF9" s="26">
        <v>45689</v>
      </c>
      <c r="AG9" s="26">
        <v>45689</v>
      </c>
    </row>
    <row r="10" spans="1:33" x14ac:dyDescent="0.3">
      <c r="A10" s="2">
        <v>3</v>
      </c>
      <c r="B10" s="19" t="s">
        <v>42</v>
      </c>
      <c r="C10" s="19" t="s">
        <v>43</v>
      </c>
      <c r="D10" s="21" t="s">
        <v>44</v>
      </c>
      <c r="E10" s="20" t="s">
        <v>66</v>
      </c>
      <c r="F10" s="20" t="s">
        <v>68</v>
      </c>
      <c r="G10" s="20" t="s">
        <v>65</v>
      </c>
      <c r="H10" s="19" t="s">
        <v>79</v>
      </c>
      <c r="I10" s="19">
        <v>68145535</v>
      </c>
      <c r="J10" s="19" t="s">
        <v>79</v>
      </c>
      <c r="K10" s="19">
        <v>68145535</v>
      </c>
      <c r="L10" s="2">
        <v>1598</v>
      </c>
      <c r="M10" s="2">
        <v>77</v>
      </c>
      <c r="N10" s="2">
        <v>1770</v>
      </c>
      <c r="O10" s="2">
        <v>5</v>
      </c>
      <c r="P10" s="2" t="s">
        <v>105</v>
      </c>
      <c r="Q10" s="2" t="s">
        <v>80</v>
      </c>
      <c r="R10" s="22" t="s">
        <v>81</v>
      </c>
      <c r="S10" s="22" t="s">
        <v>82</v>
      </c>
      <c r="T10" s="2" t="s">
        <v>83</v>
      </c>
      <c r="U10" s="22" t="s">
        <v>84</v>
      </c>
      <c r="V10" s="2" t="s">
        <v>85</v>
      </c>
      <c r="W10" s="23">
        <v>0</v>
      </c>
      <c r="X10" s="7">
        <v>87400</v>
      </c>
      <c r="Y10" s="33">
        <f t="shared" si="0"/>
        <v>87400</v>
      </c>
      <c r="Z10" s="24">
        <v>41091</v>
      </c>
      <c r="AA10" s="8" t="s">
        <v>84</v>
      </c>
      <c r="AB10" s="25">
        <v>10000</v>
      </c>
      <c r="AC10" s="8" t="s">
        <v>87</v>
      </c>
      <c r="AD10" s="20" t="s">
        <v>89</v>
      </c>
      <c r="AE10" s="2" t="s">
        <v>87</v>
      </c>
      <c r="AF10" s="26">
        <v>45689</v>
      </c>
      <c r="AG10" s="26">
        <v>45689</v>
      </c>
    </row>
    <row r="11" spans="1:33" x14ac:dyDescent="0.3">
      <c r="A11" s="2">
        <v>4</v>
      </c>
      <c r="B11" s="19" t="s">
        <v>45</v>
      </c>
      <c r="C11" s="19" t="s">
        <v>46</v>
      </c>
      <c r="D11" s="21" t="s">
        <v>47</v>
      </c>
      <c r="E11" s="20" t="s">
        <v>69</v>
      </c>
      <c r="F11" s="20" t="s">
        <v>70</v>
      </c>
      <c r="G11" s="20" t="s">
        <v>65</v>
      </c>
      <c r="H11" s="19" t="s">
        <v>79</v>
      </c>
      <c r="I11" s="19">
        <v>68145535</v>
      </c>
      <c r="J11" s="19" t="s">
        <v>79</v>
      </c>
      <c r="K11" s="19">
        <v>68145535</v>
      </c>
      <c r="L11" s="2">
        <v>1390</v>
      </c>
      <c r="M11" s="2">
        <v>55</v>
      </c>
      <c r="N11" s="2">
        <v>1610</v>
      </c>
      <c r="O11" s="2">
        <v>5</v>
      </c>
      <c r="P11" s="2" t="s">
        <v>105</v>
      </c>
      <c r="Q11" s="2" t="s">
        <v>80</v>
      </c>
      <c r="R11" s="22" t="s">
        <v>81</v>
      </c>
      <c r="S11" s="22" t="s">
        <v>82</v>
      </c>
      <c r="T11" s="2" t="s">
        <v>83</v>
      </c>
      <c r="U11" s="22" t="s">
        <v>84</v>
      </c>
      <c r="V11" s="2" t="s">
        <v>85</v>
      </c>
      <c r="W11" s="23">
        <v>0</v>
      </c>
      <c r="X11" s="7">
        <v>29300</v>
      </c>
      <c r="Y11" s="33">
        <f>W11+X11</f>
        <v>29300</v>
      </c>
      <c r="Z11" s="24">
        <v>37803</v>
      </c>
      <c r="AA11" s="8" t="s">
        <v>84</v>
      </c>
      <c r="AB11" s="25">
        <v>10000</v>
      </c>
      <c r="AC11" s="8" t="s">
        <v>87</v>
      </c>
      <c r="AD11" s="20" t="s">
        <v>88</v>
      </c>
      <c r="AE11" s="2" t="s">
        <v>87</v>
      </c>
      <c r="AF11" s="26">
        <v>45689</v>
      </c>
      <c r="AG11" s="26">
        <v>45689</v>
      </c>
    </row>
    <row r="12" spans="1:33" x14ac:dyDescent="0.3">
      <c r="A12" s="2">
        <v>5</v>
      </c>
      <c r="B12" s="19" t="s">
        <v>48</v>
      </c>
      <c r="C12" s="19" t="s">
        <v>49</v>
      </c>
      <c r="D12" s="19" t="s">
        <v>50</v>
      </c>
      <c r="E12" s="20" t="s">
        <v>66</v>
      </c>
      <c r="F12" s="20" t="s">
        <v>71</v>
      </c>
      <c r="G12" s="20" t="s">
        <v>65</v>
      </c>
      <c r="H12" s="19" t="s">
        <v>79</v>
      </c>
      <c r="I12" s="19">
        <v>68145535</v>
      </c>
      <c r="J12" s="19" t="s">
        <v>79</v>
      </c>
      <c r="K12" s="19">
        <v>68145535</v>
      </c>
      <c r="L12" s="2">
        <v>1197</v>
      </c>
      <c r="M12" s="2">
        <v>85</v>
      </c>
      <c r="N12" s="2">
        <v>1825</v>
      </c>
      <c r="O12" s="2">
        <v>5</v>
      </c>
      <c r="P12" s="2" t="s">
        <v>105</v>
      </c>
      <c r="Q12" s="2" t="s">
        <v>80</v>
      </c>
      <c r="R12" s="22" t="s">
        <v>81</v>
      </c>
      <c r="S12" s="22" t="s">
        <v>82</v>
      </c>
      <c r="T12" s="2" t="s">
        <v>83</v>
      </c>
      <c r="U12" s="22" t="s">
        <v>84</v>
      </c>
      <c r="V12" s="7" t="s">
        <v>85</v>
      </c>
      <c r="W12" s="23">
        <v>0</v>
      </c>
      <c r="X12" s="7">
        <v>147200</v>
      </c>
      <c r="Y12" s="33">
        <f t="shared" si="0"/>
        <v>147200</v>
      </c>
      <c r="Z12" s="24">
        <v>42186</v>
      </c>
      <c r="AA12" s="8" t="s">
        <v>84</v>
      </c>
      <c r="AB12" s="25">
        <v>10000</v>
      </c>
      <c r="AC12" s="8" t="s">
        <v>87</v>
      </c>
      <c r="AD12" s="20" t="s">
        <v>89</v>
      </c>
      <c r="AE12" s="2" t="s">
        <v>87</v>
      </c>
      <c r="AF12" s="26">
        <v>45689</v>
      </c>
      <c r="AG12" s="26">
        <v>45689</v>
      </c>
    </row>
    <row r="13" spans="1:33" x14ac:dyDescent="0.3">
      <c r="A13" s="2">
        <v>6</v>
      </c>
      <c r="B13" s="20" t="s">
        <v>51</v>
      </c>
      <c r="C13" s="20" t="s">
        <v>52</v>
      </c>
      <c r="D13" s="20" t="s">
        <v>53</v>
      </c>
      <c r="E13" s="20" t="s">
        <v>72</v>
      </c>
      <c r="F13" s="20" t="s">
        <v>73</v>
      </c>
      <c r="G13" s="20" t="s">
        <v>65</v>
      </c>
      <c r="H13" s="19" t="s">
        <v>79</v>
      </c>
      <c r="I13" s="19">
        <v>68145535</v>
      </c>
      <c r="J13" s="19" t="s">
        <v>79</v>
      </c>
      <c r="K13" s="19">
        <v>68145535</v>
      </c>
      <c r="L13" s="2">
        <v>1796</v>
      </c>
      <c r="M13" s="2">
        <v>73</v>
      </c>
      <c r="N13" s="2">
        <v>1410</v>
      </c>
      <c r="O13" s="2">
        <v>5</v>
      </c>
      <c r="P13" s="2" t="s">
        <v>105</v>
      </c>
      <c r="Q13" s="2" t="s">
        <v>80</v>
      </c>
      <c r="R13" s="22" t="s">
        <v>81</v>
      </c>
      <c r="S13" s="22" t="s">
        <v>82</v>
      </c>
      <c r="T13" s="2" t="s">
        <v>83</v>
      </c>
      <c r="U13" s="22" t="s">
        <v>84</v>
      </c>
      <c r="V13" s="7" t="s">
        <v>85</v>
      </c>
      <c r="W13" s="23">
        <v>0</v>
      </c>
      <c r="X13" s="7">
        <v>388200</v>
      </c>
      <c r="Y13" s="33">
        <f t="shared" si="0"/>
        <v>388200</v>
      </c>
      <c r="Z13" s="24">
        <v>43282</v>
      </c>
      <c r="AA13" s="8" t="s">
        <v>84</v>
      </c>
      <c r="AB13" s="25">
        <v>15000</v>
      </c>
      <c r="AC13" s="8" t="s">
        <v>87</v>
      </c>
      <c r="AD13" s="20" t="s">
        <v>89</v>
      </c>
      <c r="AE13" s="2" t="s">
        <v>87</v>
      </c>
      <c r="AF13" s="26">
        <v>45689</v>
      </c>
      <c r="AG13" s="26">
        <v>45689</v>
      </c>
    </row>
    <row r="14" spans="1:33" x14ac:dyDescent="0.3">
      <c r="A14" s="2">
        <v>7</v>
      </c>
      <c r="B14" s="20" t="s">
        <v>54</v>
      </c>
      <c r="C14" s="20" t="s">
        <v>55</v>
      </c>
      <c r="D14" s="20" t="s">
        <v>56</v>
      </c>
      <c r="E14" s="20" t="s">
        <v>74</v>
      </c>
      <c r="F14" s="20" t="s">
        <v>75</v>
      </c>
      <c r="G14" s="20" t="s">
        <v>65</v>
      </c>
      <c r="H14" s="19" t="s">
        <v>79</v>
      </c>
      <c r="I14" s="19">
        <v>68145535</v>
      </c>
      <c r="J14" s="19" t="s">
        <v>79</v>
      </c>
      <c r="K14" s="19">
        <v>68145535</v>
      </c>
      <c r="L14" s="2">
        <v>999</v>
      </c>
      <c r="M14" s="2">
        <v>85</v>
      </c>
      <c r="N14" s="2">
        <v>1775</v>
      </c>
      <c r="O14" s="2">
        <v>5</v>
      </c>
      <c r="P14" s="2" t="s">
        <v>105</v>
      </c>
      <c r="Q14" s="2" t="s">
        <v>80</v>
      </c>
      <c r="R14" s="22" t="s">
        <v>81</v>
      </c>
      <c r="S14" s="22" t="s">
        <v>82</v>
      </c>
      <c r="T14" s="2" t="s">
        <v>83</v>
      </c>
      <c r="U14" s="22" t="s">
        <v>84</v>
      </c>
      <c r="V14" s="7" t="s">
        <v>85</v>
      </c>
      <c r="W14" s="23">
        <v>0</v>
      </c>
      <c r="X14" s="7">
        <v>321100</v>
      </c>
      <c r="Y14" s="33">
        <f t="shared" si="0"/>
        <v>321100</v>
      </c>
      <c r="Z14" s="24">
        <v>43237</v>
      </c>
      <c r="AA14" s="8" t="s">
        <v>84</v>
      </c>
      <c r="AB14" s="25">
        <v>10000</v>
      </c>
      <c r="AC14" s="8" t="s">
        <v>87</v>
      </c>
      <c r="AD14" s="20" t="s">
        <v>89</v>
      </c>
      <c r="AE14" s="2" t="s">
        <v>87</v>
      </c>
      <c r="AF14" s="26">
        <v>45689</v>
      </c>
      <c r="AG14" s="26">
        <v>45689</v>
      </c>
    </row>
    <row r="15" spans="1:33" x14ac:dyDescent="0.3">
      <c r="A15" s="2">
        <v>8</v>
      </c>
      <c r="B15" s="20" t="s">
        <v>57</v>
      </c>
      <c r="C15" s="20" t="s">
        <v>58</v>
      </c>
      <c r="D15" s="20" t="s">
        <v>59</v>
      </c>
      <c r="E15" s="20" t="s">
        <v>74</v>
      </c>
      <c r="F15" s="20" t="s">
        <v>76</v>
      </c>
      <c r="G15" s="20" t="s">
        <v>65</v>
      </c>
      <c r="H15" s="19" t="s">
        <v>79</v>
      </c>
      <c r="I15" s="19">
        <v>68145535</v>
      </c>
      <c r="J15" s="19" t="s">
        <v>79</v>
      </c>
      <c r="K15" s="19">
        <v>68145535</v>
      </c>
      <c r="L15" s="2">
        <v>999</v>
      </c>
      <c r="M15" s="2">
        <v>85</v>
      </c>
      <c r="N15" s="2">
        <v>1775</v>
      </c>
      <c r="O15" s="2">
        <v>5</v>
      </c>
      <c r="P15" s="2" t="s">
        <v>105</v>
      </c>
      <c r="Q15" s="2" t="s">
        <v>80</v>
      </c>
      <c r="R15" s="22" t="s">
        <v>81</v>
      </c>
      <c r="S15" s="22" t="s">
        <v>82</v>
      </c>
      <c r="T15" s="2" t="s">
        <v>83</v>
      </c>
      <c r="U15" s="22" t="s">
        <v>84</v>
      </c>
      <c r="V15" s="7" t="s">
        <v>85</v>
      </c>
      <c r="W15" s="23">
        <v>0</v>
      </c>
      <c r="X15" s="7">
        <v>331100</v>
      </c>
      <c r="Y15" s="33">
        <f t="shared" si="0"/>
        <v>331100</v>
      </c>
      <c r="Z15" s="24">
        <v>43250</v>
      </c>
      <c r="AA15" s="8" t="s">
        <v>84</v>
      </c>
      <c r="AB15" s="25">
        <v>10000</v>
      </c>
      <c r="AC15" s="8" t="s">
        <v>87</v>
      </c>
      <c r="AD15" s="20" t="s">
        <v>89</v>
      </c>
      <c r="AE15" s="2" t="s">
        <v>87</v>
      </c>
      <c r="AF15" s="26">
        <v>45689</v>
      </c>
      <c r="AG15" s="26">
        <v>45689</v>
      </c>
    </row>
    <row r="16" spans="1:33" x14ac:dyDescent="0.3">
      <c r="A16" s="2">
        <v>9</v>
      </c>
      <c r="B16" s="20" t="s">
        <v>60</v>
      </c>
      <c r="C16" s="20" t="s">
        <v>61</v>
      </c>
      <c r="D16" s="20" t="s">
        <v>62</v>
      </c>
      <c r="E16" s="20" t="s">
        <v>77</v>
      </c>
      <c r="F16" s="20" t="s">
        <v>78</v>
      </c>
      <c r="G16" s="20" t="s">
        <v>65</v>
      </c>
      <c r="H16" s="19" t="s">
        <v>79</v>
      </c>
      <c r="I16" s="19">
        <v>68145535</v>
      </c>
      <c r="J16" s="19" t="s">
        <v>79</v>
      </c>
      <c r="K16" s="19">
        <v>68145535</v>
      </c>
      <c r="L16" s="2">
        <v>1328</v>
      </c>
      <c r="M16" s="2">
        <v>62</v>
      </c>
      <c r="N16" s="2">
        <v>1420</v>
      </c>
      <c r="O16" s="2">
        <v>4</v>
      </c>
      <c r="P16" s="2" t="s">
        <v>105</v>
      </c>
      <c r="Q16" s="2" t="s">
        <v>80</v>
      </c>
      <c r="R16" s="22" t="s">
        <v>81</v>
      </c>
      <c r="S16" s="22" t="s">
        <v>82</v>
      </c>
      <c r="T16" s="2" t="s">
        <v>83</v>
      </c>
      <c r="U16" s="22" t="s">
        <v>84</v>
      </c>
      <c r="V16" s="7" t="s">
        <v>85</v>
      </c>
      <c r="W16" s="23">
        <v>0</v>
      </c>
      <c r="X16" s="7">
        <v>327900</v>
      </c>
      <c r="Y16" s="33">
        <f t="shared" si="0"/>
        <v>327900</v>
      </c>
      <c r="Z16" s="24">
        <v>42286</v>
      </c>
      <c r="AA16" s="8" t="s">
        <v>84</v>
      </c>
      <c r="AB16" s="25">
        <v>10000</v>
      </c>
      <c r="AC16" s="8" t="s">
        <v>87</v>
      </c>
      <c r="AD16" s="2" t="s">
        <v>88</v>
      </c>
      <c r="AE16" s="2" t="s">
        <v>87</v>
      </c>
      <c r="AF16" s="26">
        <v>45689</v>
      </c>
      <c r="AG16" s="26">
        <v>45689</v>
      </c>
    </row>
  </sheetData>
  <mergeCells count="6">
    <mergeCell ref="AD6:AE6"/>
    <mergeCell ref="AF6:AG6"/>
    <mergeCell ref="B6:Q6"/>
    <mergeCell ref="S6:T6"/>
    <mergeCell ref="U6:Z6"/>
    <mergeCell ref="AA6:AC6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8D7C-9070-497A-93A8-9396C6626717}">
  <dimension ref="A1:F14"/>
  <sheetViews>
    <sheetView workbookViewId="0">
      <selection activeCell="J13" sqref="J13"/>
    </sheetView>
  </sheetViews>
  <sheetFormatPr defaultRowHeight="14.4" x14ac:dyDescent="0.3"/>
  <cols>
    <col min="1" max="1" width="11.5546875" customWidth="1"/>
    <col min="4" max="4" width="11.33203125" bestFit="1" customWidth="1"/>
    <col min="5" max="5" width="12.44140625" bestFit="1" customWidth="1"/>
    <col min="6" max="6" width="11.44140625" bestFit="1" customWidth="1"/>
    <col min="7" max="7" width="10.5546875" bestFit="1" customWidth="1"/>
  </cols>
  <sheetData>
    <row r="1" spans="1:6" s="27" customFormat="1" x14ac:dyDescent="0.3">
      <c r="A1" s="27" t="s">
        <v>104</v>
      </c>
    </row>
    <row r="3" spans="1:6" x14ac:dyDescent="0.3">
      <c r="A3" s="1" t="s">
        <v>23</v>
      </c>
      <c r="B3" s="1" t="s">
        <v>24</v>
      </c>
      <c r="C3" s="1" t="s">
        <v>21</v>
      </c>
      <c r="D3" s="1" t="s">
        <v>103</v>
      </c>
      <c r="E3" s="1" t="s">
        <v>91</v>
      </c>
      <c r="F3" s="1" t="s">
        <v>91</v>
      </c>
    </row>
    <row r="4" spans="1:6" x14ac:dyDescent="0.3">
      <c r="A4" s="3">
        <f>F10</f>
        <v>5285</v>
      </c>
      <c r="B4" s="3">
        <f>F11</f>
        <v>17452</v>
      </c>
      <c r="C4" s="3">
        <f>F9+F12</f>
        <v>13468</v>
      </c>
      <c r="D4" s="3">
        <f>F13+F14</f>
        <v>3308</v>
      </c>
      <c r="E4" s="3">
        <f>SUM(F9:F14)</f>
        <v>39513</v>
      </c>
      <c r="F4" s="28">
        <v>0.12</v>
      </c>
    </row>
    <row r="5" spans="1:6" x14ac:dyDescent="0.3">
      <c r="A5" s="29"/>
    </row>
    <row r="6" spans="1:6" s="27" customFormat="1" x14ac:dyDescent="0.3">
      <c r="A6" s="27" t="s">
        <v>90</v>
      </c>
    </row>
    <row r="8" spans="1:6" x14ac:dyDescent="0.3">
      <c r="A8" s="1" t="s">
        <v>92</v>
      </c>
      <c r="B8" s="1" t="s">
        <v>93</v>
      </c>
      <c r="C8" s="1" t="s">
        <v>26</v>
      </c>
      <c r="D8" s="1" t="s">
        <v>94</v>
      </c>
      <c r="E8" s="1" t="s">
        <v>95</v>
      </c>
      <c r="F8" s="1" t="s">
        <v>96</v>
      </c>
    </row>
    <row r="9" spans="1:6" x14ac:dyDescent="0.3">
      <c r="A9" s="1" t="s">
        <v>54</v>
      </c>
      <c r="B9" s="1" t="s">
        <v>74</v>
      </c>
      <c r="C9" s="1" t="s">
        <v>99</v>
      </c>
      <c r="D9" s="1" t="s">
        <v>101</v>
      </c>
      <c r="E9" s="26">
        <v>45366</v>
      </c>
      <c r="F9" s="3">
        <v>7667</v>
      </c>
    </row>
    <row r="10" spans="1:6" x14ac:dyDescent="0.3">
      <c r="A10" s="1" t="s">
        <v>54</v>
      </c>
      <c r="B10" s="1" t="s">
        <v>74</v>
      </c>
      <c r="C10" s="1" t="s">
        <v>99</v>
      </c>
      <c r="D10" s="1" t="s">
        <v>23</v>
      </c>
      <c r="E10" s="26">
        <v>44872</v>
      </c>
      <c r="F10" s="3">
        <v>5285</v>
      </c>
    </row>
    <row r="11" spans="1:6" x14ac:dyDescent="0.3">
      <c r="A11" s="1" t="s">
        <v>51</v>
      </c>
      <c r="B11" s="1" t="s">
        <v>97</v>
      </c>
      <c r="C11" s="1" t="s">
        <v>73</v>
      </c>
      <c r="D11" s="1" t="s">
        <v>24</v>
      </c>
      <c r="E11" s="26">
        <v>45274</v>
      </c>
      <c r="F11" s="3">
        <v>17452</v>
      </c>
    </row>
    <row r="12" spans="1:6" x14ac:dyDescent="0.3">
      <c r="A12" s="1" t="s">
        <v>39</v>
      </c>
      <c r="B12" s="1" t="s">
        <v>98</v>
      </c>
      <c r="C12" s="1" t="s">
        <v>100</v>
      </c>
      <c r="D12" s="1" t="s">
        <v>101</v>
      </c>
      <c r="E12" s="26">
        <v>44433</v>
      </c>
      <c r="F12" s="3">
        <v>5801</v>
      </c>
    </row>
    <row r="13" spans="1:6" x14ac:dyDescent="0.3">
      <c r="A13" s="1" t="s">
        <v>39</v>
      </c>
      <c r="B13" s="1" t="s">
        <v>98</v>
      </c>
      <c r="C13" s="1" t="s">
        <v>100</v>
      </c>
      <c r="D13" s="1" t="s">
        <v>102</v>
      </c>
      <c r="E13" s="26">
        <v>44622</v>
      </c>
      <c r="F13" s="3">
        <v>968</v>
      </c>
    </row>
    <row r="14" spans="1:6" x14ac:dyDescent="0.3">
      <c r="A14" s="1" t="s">
        <v>39</v>
      </c>
      <c r="B14" s="1" t="s">
        <v>98</v>
      </c>
      <c r="C14" s="1" t="s">
        <v>100</v>
      </c>
      <c r="D14" s="1" t="s">
        <v>102</v>
      </c>
      <c r="E14" s="26">
        <v>44797</v>
      </c>
      <c r="F14" s="3">
        <v>2340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2D4C9344FFA74D88C6C516AAE170FB" ma:contentTypeVersion="17" ma:contentTypeDescription="Create a new document." ma:contentTypeScope="" ma:versionID="f8fc1c9efada8092b89bbd90ea0e51bc">
  <xsd:schema xmlns:xsd="http://www.w3.org/2001/XMLSchema" xmlns:xs="http://www.w3.org/2001/XMLSchema" xmlns:p="http://schemas.microsoft.com/office/2006/metadata/properties" xmlns:ns2="187d9780-9c7e-4fd0-8c51-d1598910ab0c" xmlns:ns3="ceb38e79-51c8-4e3e-b466-5cc74c853fb8" targetNamespace="http://schemas.microsoft.com/office/2006/metadata/properties" ma:root="true" ma:fieldsID="1371ad959a5cc9782116228e81cee35e" ns2:_="" ns3:_="">
    <xsd:import namespace="187d9780-9c7e-4fd0-8c51-d1598910ab0c"/>
    <xsd:import namespace="ceb38e79-51c8-4e3e-b466-5cc74c853f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d9780-9c7e-4fd0-8c51-d1598910ab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5e247bd-20c0-44ef-8b5f-61f4b9bf01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38e79-51c8-4e3e-b466-5cc74c853fb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72902e7-3b49-48e8-8083-50bd4da2e697}" ma:internalName="TaxCatchAll" ma:showField="CatchAllData" ma:web="ceb38e79-51c8-4e3e-b466-5cc74c853f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7d9780-9c7e-4fd0-8c51-d1598910ab0c">
      <Terms xmlns="http://schemas.microsoft.com/office/infopath/2007/PartnerControls"/>
    </lcf76f155ced4ddcb4097134ff3c332f>
    <TaxCatchAll xmlns="ceb38e79-51c8-4e3e-b466-5cc74c853fb8" xsi:nil="true"/>
  </documentManagement>
</p:properties>
</file>

<file path=customXml/itemProps1.xml><?xml version="1.0" encoding="utf-8"?>
<ds:datastoreItem xmlns:ds="http://schemas.openxmlformats.org/officeDocument/2006/customXml" ds:itemID="{564C7C8F-337F-4894-AB53-C0F483C6B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7d9780-9c7e-4fd0-8c51-d1598910ab0c"/>
    <ds:schemaRef ds:uri="ceb38e79-51c8-4e3e-b466-5cc74c853f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80CE83-6134-464A-9BFF-331B6E373C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140B73-53A4-47FE-BFD0-C5FA2A4526B0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87d9780-9c7e-4fd0-8c51-d1598910ab0c"/>
    <ds:schemaRef ds:uri="http://www.w3.org/XML/1998/namespace"/>
    <ds:schemaRef ds:uri="ceb38e79-51c8-4e3e-b466-5cc74c853fb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seznam vozidel_poptávka</vt:lpstr>
      <vt:lpstr>ŠP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Tuček</dc:creator>
  <cp:lastModifiedBy>Jakub Tuček</cp:lastModifiedBy>
  <dcterms:created xsi:type="dcterms:W3CDTF">2020-05-04T16:46:19Z</dcterms:created>
  <dcterms:modified xsi:type="dcterms:W3CDTF">2024-11-27T13:19:28Z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0x010100912D4C9344FFA74D88C6C516AAE170FB</vt:lpwstr>
  </property>
  <property fmtid="{D5CDD505-2E9C-101B-9397-08002B2CF9AE}" pid="3" name="MediaServiceImageTags">
    <vt:lpwstr/>
  </property>
</Properties>
</file>