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Rekapitulace" sheetId="1" r:id="rId1"/>
    <sheet name="Sestava" sheetId="2" r:id="rId2"/>
    <sheet name="WC muži a ženy" sheetId="3" r:id="rId3"/>
  </sheets>
  <definedNames>
    <definedName name="_xlnm.Print_Area" localSheetId="0">'Rekapitulace'!$A$1:$I$71</definedName>
    <definedName name="_xlnm.Print_Area" localSheetId="1">'Sestava'!$A$1:$J$398</definedName>
    <definedName name="_xlnm.Print_Area" localSheetId="2">'WC muži a ženy'!$A$1:$H$73</definedName>
  </definedNames>
  <calcPr fullCalcOnLoad="1"/>
</workbook>
</file>

<file path=xl/sharedStrings.xml><?xml version="1.0" encoding="utf-8"?>
<sst xmlns="http://schemas.openxmlformats.org/spreadsheetml/2006/main" count="1327" uniqueCount="254">
  <si>
    <t>1</t>
  </si>
  <si>
    <t>2</t>
  </si>
  <si>
    <t>3</t>
  </si>
  <si>
    <t>4</t>
  </si>
  <si>
    <t>5</t>
  </si>
  <si>
    <t>6</t>
  </si>
  <si>
    <t>7</t>
  </si>
  <si>
    <t>8</t>
  </si>
  <si>
    <t>9</t>
  </si>
  <si>
    <t>m</t>
  </si>
  <si>
    <t>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</si>
  <si>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</si>
  <si>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</si>
  <si>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</si>
  <si>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</si>
  <si>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</si>
  <si>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</si>
  <si>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</si>
  <si>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</si>
  <si>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</si>
  <si>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m2</t>
  </si>
  <si>
    <t>m3</t>
  </si>
  <si>
    <t>001</t>
  </si>
  <si>
    <t>002</t>
  </si>
  <si>
    <t>003</t>
  </si>
  <si>
    <t>004</t>
  </si>
  <si>
    <t>005</t>
  </si>
  <si>
    <t>006</t>
  </si>
  <si>
    <t>011</t>
  </si>
  <si>
    <t>087</t>
  </si>
  <si>
    <t>722</t>
  </si>
  <si>
    <t>HSV</t>
  </si>
  <si>
    <t>PSV</t>
  </si>
  <si>
    <t>kus</t>
  </si>
  <si>
    <t>m.j.</t>
  </si>
  <si>
    <t>Akce:</t>
  </si>
  <si>
    <t>Cislo</t>
  </si>
  <si>
    <t>název</t>
  </si>
  <si>
    <t>oddíl</t>
  </si>
  <si>
    <t>sazba</t>
  </si>
  <si>
    <t>suť</t>
  </si>
  <si>
    <t>celkem</t>
  </si>
  <si>
    <t>objekt</t>
  </si>
  <si>
    <t>soubor</t>
  </si>
  <si>
    <t>Objekt:</t>
  </si>
  <si>
    <t>dodávka</t>
  </si>
  <si>
    <t>poř.</t>
  </si>
  <si>
    <t>115201511</t>
  </si>
  <si>
    <t>119001401</t>
  </si>
  <si>
    <t>120901102</t>
  </si>
  <si>
    <t>133102011</t>
  </si>
  <si>
    <t>631313311</t>
  </si>
  <si>
    <t>713463121</t>
  </si>
  <si>
    <t>721171916</t>
  </si>
  <si>
    <t>721174003</t>
  </si>
  <si>
    <t>721174005</t>
  </si>
  <si>
    <t>721174006</t>
  </si>
  <si>
    <t>721174007</t>
  </si>
  <si>
    <t>721174026</t>
  </si>
  <si>
    <t>721194105</t>
  </si>
  <si>
    <t>721194109</t>
  </si>
  <si>
    <t>721290111</t>
  </si>
  <si>
    <t>722171936</t>
  </si>
  <si>
    <t>722232043</t>
  </si>
  <si>
    <t>722239101</t>
  </si>
  <si>
    <t>722239104</t>
  </si>
  <si>
    <t>725113123</t>
  </si>
  <si>
    <t>725122002</t>
  </si>
  <si>
    <t>725215102</t>
  </si>
  <si>
    <t>725822715</t>
  </si>
  <si>
    <t>733110806</t>
  </si>
  <si>
    <t>733110808</t>
  </si>
  <si>
    <t>733321202</t>
  </si>
  <si>
    <t>733321205</t>
  </si>
  <si>
    <t>733391102</t>
  </si>
  <si>
    <t>764752133</t>
  </si>
  <si>
    <t>877355121</t>
  </si>
  <si>
    <t>941311111</t>
  </si>
  <si>
    <t>941311811</t>
  </si>
  <si>
    <t>999281111</t>
  </si>
  <si>
    <t>999281193</t>
  </si>
  <si>
    <t>Číslo</t>
  </si>
  <si>
    <t>tonáž</t>
  </si>
  <si>
    <t>733391902-F</t>
  </si>
  <si>
    <t>733391903-F</t>
  </si>
  <si>
    <t>Součet</t>
  </si>
  <si>
    <t>montáž</t>
  </si>
  <si>
    <t>03-2011-1768-01</t>
  </si>
  <si>
    <t>množství</t>
  </si>
  <si>
    <t>tonáž+suť</t>
  </si>
  <si>
    <t>- nové vertikální potrubí</t>
  </si>
  <si>
    <t>- vertikální trubní rozvod</t>
  </si>
  <si>
    <t>vodovod vnitřní</t>
  </si>
  <si>
    <t>- horizontální a vertikální rozvody</t>
  </si>
  <si>
    <t>kanalizace vnitřní</t>
  </si>
  <si>
    <t>Potrubí z PP propojení potrubí DN 125</t>
  </si>
  <si>
    <t>Propojení potrubi plast/kov D 20 x 3,7</t>
  </si>
  <si>
    <t>Propojení potrubi plast/kov D 40 x 3,7</t>
  </si>
  <si>
    <t>součet za HSV celkem</t>
  </si>
  <si>
    <t>součet za PSV celkem</t>
  </si>
  <si>
    <t>1.NP - WC muži a ženy</t>
  </si>
  <si>
    <t>1.PP - WC muži a ženy</t>
  </si>
  <si>
    <t>2.NP - WC muži a ženy</t>
  </si>
  <si>
    <t>3.NP - WC muži a ženy</t>
  </si>
  <si>
    <t>4.NP - WC muži a ženy</t>
  </si>
  <si>
    <t>5.NP - WC muži a ženy</t>
  </si>
  <si>
    <t>722 - vodovod vnitřní</t>
  </si>
  <si>
    <t>Potrubí plastové mont. tvarovek D do 50 mm</t>
  </si>
  <si>
    <t>087 - kanalizace vnitřní</t>
  </si>
  <si>
    <t>001 - 5.NP - WC muži a ženy</t>
  </si>
  <si>
    <t>002 - 4.NP - WC muži a ženy</t>
  </si>
  <si>
    <t>003 - 3.NP - WC muži a ženy</t>
  </si>
  <si>
    <t>004 - 2.NP - WC muži a ženy</t>
  </si>
  <si>
    <t>005 - 1.NP - WC muži a ženy</t>
  </si>
  <si>
    <t>006 - 1.PP - WC muži a ženy</t>
  </si>
  <si>
    <t>722 [PSV] - vodovod vnitřní</t>
  </si>
  <si>
    <t>přípravné a přidružené práce</t>
  </si>
  <si>
    <t>- po provedených bouracích a vodoinstalatérských pracích</t>
  </si>
  <si>
    <t>087 [PSV] - kanalizace vnitřní</t>
  </si>
  <si>
    <t>- zabetonovani podlahy po provedenem napojeni odpadnich svodu</t>
  </si>
  <si>
    <t>Montáž klozetových mís závěsných</t>
  </si>
  <si>
    <t>011 - přípravné a přidružené práce</t>
  </si>
  <si>
    <t>Montáž odpadní koleno D přes 120 mm</t>
  </si>
  <si>
    <t>Demontáž odpadního potrubí DN do 150</t>
  </si>
  <si>
    <t>Potrubí kanalizační z PP ležaté DN 50</t>
  </si>
  <si>
    <t>Potrubí kanalizační z PP ležaté DN 100</t>
  </si>
  <si>
    <t>Potrubí kanalizační z PP ležaté DN 125</t>
  </si>
  <si>
    <t>Potrubí kanalizační z PP ležaté DN 150</t>
  </si>
  <si>
    <t>Potrubí kanalizační z PP odpadní DN 125</t>
  </si>
  <si>
    <t>- cistici kus na hor.potrubi k pisoarum pred napojenim do odp.potrubi stoupacky</t>
  </si>
  <si>
    <t>011 [HSV] - přípravné a přidružené práce</t>
  </si>
  <si>
    <t>- horizont.trubní rozvody pisoary, geberity a umývadla + vertikální rozvod cirk.TUV</t>
  </si>
  <si>
    <t>Montáž pisoáru s automatickým splachováním</t>
  </si>
  <si>
    <t>Vyvedení a upevnění odpadních výpustek DN 50</t>
  </si>
  <si>
    <t>Vyvedení a upevnění odpadních výpustek DN 100</t>
  </si>
  <si>
    <t>Zkouška těsnosti potrubí plastové do D 50x4,6</t>
  </si>
  <si>
    <t>Demontáž potrubí ocelového závitového do DN 32</t>
  </si>
  <si>
    <t>Demontáž potrubí ocelového závitového do DN 50</t>
  </si>
  <si>
    <t>Montáž umyvadla připevněného na šrouby do zdiva</t>
  </si>
  <si>
    <t>Přesun hmot pro opravy a údržbu budov v do 25 m</t>
  </si>
  <si>
    <t>Montáž armatur vodovodních se dvěma závity G 1/2</t>
  </si>
  <si>
    <t>Montáž armatur vodovodních se dvěma závity G 5/4</t>
  </si>
  <si>
    <t>- propojeni odpadnich svodu a vnitrniho stresniho svodu do stavajicich trubnich vzvodu na strechu</t>
  </si>
  <si>
    <t>Mazanina tl do 120 mm z betonu prostého tř. B 7,5</t>
  </si>
  <si>
    <t>- cistici kusy na jednotlivych vertikalnich stoupackach pro moznost vstupu do horizontalni kanalizace</t>
  </si>
  <si>
    <t>Montáž baterie umyvadlové nástěnné s roztečí 150 mm</t>
  </si>
  <si>
    <t>Zkouška těsnosti potrubí kanalizace vodou do DN 125</t>
  </si>
  <si>
    <t>Montáž tvarovek z kanalizačních trub z PVC do DN 200</t>
  </si>
  <si>
    <t>- pro bourací práce v ploše stěny od podlahy po strop</t>
  </si>
  <si>
    <t>- zavodnění před dopojením na stávající trubní rozvody</t>
  </si>
  <si>
    <t>Rekonstrukce trubních rozvodu v prostoru WC muži a ženy.</t>
  </si>
  <si>
    <t>Potrubí plastové z PVC nebo PE spojované svařováním D 20x2</t>
  </si>
  <si>
    <t>Bourání zdiva cihelného nebo smíšeného na maltu nastavovanou</t>
  </si>
  <si>
    <t>Potrubí plastové z PVC nebo PE spojované svařováním D 40x3,7</t>
  </si>
  <si>
    <t>- propojení stávajících průchozích trubních odvodů mezi patry</t>
  </si>
  <si>
    <t>- propojení stávajících průchozích trubních odvodů na střechu</t>
  </si>
  <si>
    <t>Dočasné zajištění potrubí ocelového nebo litinového DN do 200</t>
  </si>
  <si>
    <t>- stávající trubní rozvody všech odpadů vertikálních a horizontálních</t>
  </si>
  <si>
    <t>Příplatek k přesunu hmot pro opravy a údržbu budov za přesun do 1000 m</t>
  </si>
  <si>
    <t>- rekonstrukce po patrech, nutno zajistit původní uvolněné svody před posunem</t>
  </si>
  <si>
    <t>Montáž izolace tepelné potrubí potrubními pouzdry bez úpravy uchycenými sponami 1x</t>
  </si>
  <si>
    <t>Montáž lešení řadového modulového lehkého zatížení do 200 kg/m2 š do 0,9 m v do 10 m</t>
  </si>
  <si>
    <t>- horizont.trubní rozvody pisoary, splachovače a umývadla + vertikální rozvod cirk.TUV</t>
  </si>
  <si>
    <t>- propojení vertikálních odpnich potrubí s horizont.kanal.potrubím před patními koleny</t>
  </si>
  <si>
    <t>Demontáž lešení řadového modulového lehkého zatížení do 200 kg/m2 š do 0,9 m v do 10 m</t>
  </si>
  <si>
    <t>- propojení horizont.kanalizačního potrubí za patními koleny do odvodní větve hor.potrubí</t>
  </si>
  <si>
    <t>- ruční naložení do transportních nádob v patrech a přesun, vč.ručního složení do kontejnéru</t>
  </si>
  <si>
    <t>- přesun vybouraných materiálu do suterénu a přesun dodaných materiálu do jednotlivých podlaží</t>
  </si>
  <si>
    <t>Kohout kulový přímý s 2x vnitřním závitem a páčkou PN 42 do 185 °C chrom R250D 1/2" červený voda</t>
  </si>
  <si>
    <t>Hloubení šachet ručním nebo pneum nářadím v soudržných horninách tř. 1 a 2, plocha výkopu do 4 m2</t>
  </si>
  <si>
    <t>- montážních prostor pro obnažení původních vertikálních a horizont. trub. odpadních a vodoinstal. rozvodu</t>
  </si>
  <si>
    <t>- vybourání podlahy a výkop zeminy pro zaustění odpadních stoupaček do patních kolen horizontální kanalizace</t>
  </si>
  <si>
    <t>- stávající trubní rozvody všech odpadů vertikálních a horizontálních
- vertikální nutno řešit výměnou až do patního kolena s napojením do horiz.kanalizace</t>
  </si>
  <si>
    <t>Stavba: Rekonstrukce trubních rozvodu v prostoru WC muži a ženy, AVČR, ul.Studentská, Ostrava-Poruba</t>
  </si>
  <si>
    <t>- ruční naložení do transportních nádob v patrech a přesun, vč. ručního složení do kontejnéru</t>
  </si>
  <si>
    <t>popis</t>
  </si>
  <si>
    <t>M.J.</t>
  </si>
  <si>
    <t>cena jedn.</t>
  </si>
  <si>
    <t>cena celkem</t>
  </si>
  <si>
    <t>dmtž. úprava  stáv. povrchu a rozvodů</t>
  </si>
  <si>
    <t>sb</t>
  </si>
  <si>
    <t>dod. pen. nátěr na zdivo pod hrubou</t>
  </si>
  <si>
    <t>dod. a mtž. potáhnutí stěn lepidlem zevnitř</t>
  </si>
  <si>
    <t>dod. A mtž. hrubé malty po dmtž. obkladu</t>
  </si>
  <si>
    <t>dod. Listely *</t>
  </si>
  <si>
    <t>ks</t>
  </si>
  <si>
    <t>mtž. listely a dekor</t>
  </si>
  <si>
    <t>mtž. rýh + zaplnění (přesun vody) - začiš.</t>
  </si>
  <si>
    <t>dod. Obkladu *</t>
  </si>
  <si>
    <t xml:space="preserve">mtž. Obkladu </t>
  </si>
  <si>
    <t>dod. tmel lepící pro obklad</t>
  </si>
  <si>
    <t>mtž. spárování obkladů</t>
  </si>
  <si>
    <t>dod. spárovací hmoty</t>
  </si>
  <si>
    <t>mtž. ukonč. lišt</t>
  </si>
  <si>
    <t xml:space="preserve">dod. ukonč. lišt </t>
  </si>
  <si>
    <t>mtž. + dod. silikon. tmelů vč. spárování</t>
  </si>
  <si>
    <t xml:space="preserve">dod. a mtž. Sifonu umyvadlu </t>
  </si>
  <si>
    <t>dod. příslušenství k umyvadlu + šrouby</t>
  </si>
  <si>
    <t>mtž. Baterie umyvadlové bezdotykové</t>
  </si>
  <si>
    <t>mtž. Osoušeče rukou - dopojení</t>
  </si>
  <si>
    <t>mtž. dávkovače mýdla</t>
  </si>
  <si>
    <t>dod. Pisoáru Antivandal s radarem *</t>
  </si>
  <si>
    <t>mtž. Pisoáru Antivandal s radarem - dopojení</t>
  </si>
  <si>
    <t>mtž. + dodávka vodoinstalace, rozv.+ odp.</t>
  </si>
  <si>
    <t>dod. Dlažby  *</t>
  </si>
  <si>
    <t>mtž. dlažba ne diagonálně koup + WC</t>
  </si>
  <si>
    <t>dod. tmel</t>
  </si>
  <si>
    <t>mtž. dlažba spárování</t>
  </si>
  <si>
    <t>dod. elektroinstalace *</t>
  </si>
  <si>
    <t xml:space="preserve">sb </t>
  </si>
  <si>
    <t>dod. a mtž. nivelace podlahy pod dlažbu Koup</t>
  </si>
  <si>
    <t>dod. a mtž. penetrace pod nivelaci koup + WC</t>
  </si>
  <si>
    <t>dod. WC závěsné</t>
  </si>
  <si>
    <t>dod. dotykové plochy - splachovač</t>
  </si>
  <si>
    <t>dod. A mtž. Odhluč. vložky ke Geberitu</t>
  </si>
  <si>
    <t>mtž. Usazení systému Geberit</t>
  </si>
  <si>
    <t>mtž. Zazdívka Geberitu + opláštění</t>
  </si>
  <si>
    <t>mtž. Usazení mísy ke Geberitu</t>
  </si>
  <si>
    <t>dod. a mtž. ukončení - odpad WC</t>
  </si>
  <si>
    <t>mtž. Výřez na zásuvky,vypínače, voda</t>
  </si>
  <si>
    <t>skládka - suť, netříděný odpad *</t>
  </si>
  <si>
    <t>mtž. a dod. perlinky, vyrovnání podkladu</t>
  </si>
  <si>
    <t>dod. a mtž. štukové omítky, vč. pen. WC</t>
  </si>
  <si>
    <t>dmtž. Původní  malby</t>
  </si>
  <si>
    <t>mtž. penetrace pod malbu</t>
  </si>
  <si>
    <t>hrubování a začištění po. Elektro - drážky</t>
  </si>
  <si>
    <t>vnitrostaveništní přesun - doprava</t>
  </si>
  <si>
    <t>%</t>
  </si>
  <si>
    <t>nátěry zárubní</t>
  </si>
  <si>
    <t>dem. a mon radiátorů</t>
  </si>
  <si>
    <t>napouštění topného systému</t>
  </si>
  <si>
    <t>malba na bílo 2 x</t>
  </si>
  <si>
    <t>nátěry radiátorů + barva</t>
  </si>
  <si>
    <t xml:space="preserve">CELKEM CENA DÍLA ( bez DPH )  </t>
  </si>
  <si>
    <t>* označení u položek, kdy konečná cena bude určena dle skutečné ceny při dodání, provedení.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</si>
  <si>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</si>
  <si>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2"/>
        <rFont val="Arial CE"/>
        <family val="2"/>
      </rPr>
      <t>b</t>
    </r>
  </si>
  <si>
    <t>tučně - vyznačené položky se budou provádět s rozhodnutím objednatele, nejsou nutné k realizaci.</t>
  </si>
  <si>
    <t>CELKEM ZA RO 01-1 - WC muži a ženy</t>
  </si>
  <si>
    <t>oddíl 1 :  WC muži a ženy</t>
  </si>
  <si>
    <t>provizorní propojení stávajícího potrubí na nové (rekonstrukce)</t>
  </si>
  <si>
    <t>horizont.trubní rozvody pisoary, geberity a umývadla + vertikální rozvod cirk.TUV</t>
  </si>
  <si>
    <t>Stavební rozpočet v základní ceně pro jedno podlaží</t>
  </si>
  <si>
    <t xml:space="preserve">dmtž. a mtž. radiátoru </t>
  </si>
  <si>
    <t xml:space="preserve">CELKEM CENA DÍLA ( vč. 20% DPH ) </t>
  </si>
  <si>
    <t>vymena patnich kolen na vnitr.stres.svodu a trech odpadnich vertikalnich stoupackach</t>
  </si>
  <si>
    <t>dod. Baterie bezdotyková *</t>
  </si>
  <si>
    <t>dod. Osoušeče rukou *</t>
  </si>
  <si>
    <t>dod. Dávkovače mýdla *</t>
  </si>
  <si>
    <t>dod. Splachovače pisoáru *</t>
  </si>
  <si>
    <t>dod. Umyvadla 55 cm *</t>
  </si>
  <si>
    <t>mtž. + dodávka vyzdívky (Ytong) v toaletách</t>
  </si>
  <si>
    <t>dod. WC mísy ke Geberitu včetně sedátka *</t>
  </si>
  <si>
    <t>Tento položkový rozpočet je na jedno podlaží! Výslednou cenu je nutno násobit počtem podlaží.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</si>
</sst>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#,##0.00_ ;[Red]\-#,##0.00\ "/>
    <numFmt numFmtId="173" formatCode="#,##0_ ;[Red]\-#,##0\ "/>
    <numFmt numFmtId="174" formatCode="#,##0.0_ ;[Red]\-#,##0.0\ "/>
    <numFmt numFmtId="175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2"/>
    </font>
    <font>
      <vertAlign val="super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2" fontId="5" fillId="0" borderId="0" xfId="0" applyNumberFormat="1" applyFont="1" applyFill="1" applyBorder="1" applyAlignment="1" applyProtection="1">
      <alignment horizontal="center" wrapText="1"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2" fontId="4" fillId="0" borderId="0" xfId="0" applyNumberFormat="1" applyFont="1" applyFill="1" applyBorder="1" applyAlignment="1" applyProtection="1">
      <alignment wrapText="1"/>
      <protection/>
    </xf>
    <xf numFmtId="172" fontId="4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172" fontId="3" fillId="0" borderId="1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172" fontId="3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Border="1" applyAlignment="1" applyProtection="1">
      <alignment wrapText="1"/>
      <protection/>
    </xf>
    <xf numFmtId="0" fontId="0" fillId="0" borderId="2" xfId="0" applyBorder="1" applyAlignment="1">
      <alignment/>
    </xf>
    <xf numFmtId="175" fontId="8" fillId="0" borderId="0" xfId="0" applyNumberFormat="1" applyFont="1" applyFill="1" applyAlignment="1">
      <alignment/>
    </xf>
    <xf numFmtId="0" fontId="8" fillId="0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72" fontId="8" fillId="2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72" fontId="8" fillId="2" borderId="0" xfId="0" applyNumberFormat="1" applyFont="1" applyFill="1" applyAlignment="1">
      <alignment/>
    </xf>
    <xf numFmtId="172" fontId="8" fillId="2" borderId="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0" fontId="4" fillId="0" borderId="6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 wrapText="1"/>
      <protection locked="0"/>
    </xf>
    <xf numFmtId="172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6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0.140625" style="0" customWidth="1"/>
    <col min="2" max="2" width="6.00390625" style="0" bestFit="1" customWidth="1"/>
    <col min="3" max="3" width="20.00390625" style="0" bestFit="1" customWidth="1"/>
    <col min="4" max="4" width="46.8515625" style="0" customWidth="1"/>
    <col min="5" max="5" width="7.28125" style="0" bestFit="1" customWidth="1"/>
    <col min="6" max="6" width="9.421875" style="0" bestFit="1" customWidth="1"/>
    <col min="7" max="7" width="11.140625" style="0" customWidth="1"/>
    <col min="8" max="9" width="14.421875" style="0" bestFit="1" customWidth="1"/>
  </cols>
  <sheetData>
    <row r="2" spans="1:4" ht="12.75">
      <c r="A2" s="1" t="s">
        <v>173</v>
      </c>
      <c r="D2" s="1"/>
    </row>
    <row r="3" ht="12.75">
      <c r="D3" s="1"/>
    </row>
    <row r="4" spans="1:9" ht="15">
      <c r="A4" s="2"/>
      <c r="B4" s="2"/>
      <c r="C4" s="2"/>
      <c r="D4" s="3" t="s">
        <v>37</v>
      </c>
      <c r="E4" s="6" t="s">
        <v>82</v>
      </c>
      <c r="F4" s="6" t="s">
        <v>40</v>
      </c>
      <c r="G4" s="6" t="s">
        <v>45</v>
      </c>
      <c r="H4" s="6" t="s">
        <v>86</v>
      </c>
      <c r="I4" s="6" t="s">
        <v>41</v>
      </c>
    </row>
    <row r="5" spans="1:9" ht="15">
      <c r="A5" s="50"/>
      <c r="B5" s="50"/>
      <c r="C5" s="50"/>
      <c r="D5" s="50"/>
      <c r="E5" s="50"/>
      <c r="F5" s="50"/>
      <c r="G5" s="50"/>
      <c r="H5" s="50"/>
      <c r="I5" s="50"/>
    </row>
    <row r="6" spans="1:9" ht="15">
      <c r="A6" s="18" t="s">
        <v>44</v>
      </c>
      <c r="B6" s="18" t="s">
        <v>22</v>
      </c>
      <c r="C6" s="18" t="s">
        <v>36</v>
      </c>
      <c r="D6" s="18" t="s">
        <v>105</v>
      </c>
      <c r="E6" s="2"/>
      <c r="F6" s="2"/>
      <c r="G6" s="2"/>
      <c r="H6" s="2"/>
      <c r="I6" s="2"/>
    </row>
    <row r="7" spans="1:9" ht="15">
      <c r="A7" s="2"/>
      <c r="B7" s="5" t="s">
        <v>28</v>
      </c>
      <c r="C7" s="5" t="s">
        <v>31</v>
      </c>
      <c r="D7" s="5" t="s">
        <v>116</v>
      </c>
      <c r="E7" s="23"/>
      <c r="F7" s="15">
        <v>2.87</v>
      </c>
      <c r="G7" s="14"/>
      <c r="H7" s="15">
        <f>Sestava!J17</f>
        <v>0</v>
      </c>
      <c r="I7" s="15">
        <f>H7</f>
        <v>0</v>
      </c>
    </row>
    <row r="8" spans="1:9" ht="15">
      <c r="A8" s="2"/>
      <c r="B8" s="5" t="s">
        <v>29</v>
      </c>
      <c r="C8" s="5" t="s">
        <v>32</v>
      </c>
      <c r="D8" s="5" t="s">
        <v>94</v>
      </c>
      <c r="E8" s="15">
        <v>0.53</v>
      </c>
      <c r="F8" s="15">
        <v>1.18</v>
      </c>
      <c r="G8" s="14"/>
      <c r="H8" s="15">
        <f>Sestava!J43</f>
        <v>0</v>
      </c>
      <c r="I8" s="15">
        <f aca="true" t="shared" si="0" ref="I8:I57">H8</f>
        <v>0</v>
      </c>
    </row>
    <row r="9" spans="1:9" ht="15">
      <c r="A9" s="2"/>
      <c r="B9" s="5" t="s">
        <v>30</v>
      </c>
      <c r="C9" s="5" t="s">
        <v>32</v>
      </c>
      <c r="D9" s="5" t="s">
        <v>92</v>
      </c>
      <c r="E9" s="15">
        <v>0.06</v>
      </c>
      <c r="F9" s="15">
        <v>0.26</v>
      </c>
      <c r="G9" s="14"/>
      <c r="H9" s="15">
        <f>Sestava!J68</f>
        <v>0</v>
      </c>
      <c r="I9" s="15">
        <f t="shared" si="0"/>
        <v>0</v>
      </c>
    </row>
    <row r="10" spans="1:9" ht="15">
      <c r="A10" s="2"/>
      <c r="B10" s="2"/>
      <c r="C10" s="3" t="s">
        <v>31</v>
      </c>
      <c r="D10" s="3" t="s">
        <v>98</v>
      </c>
      <c r="E10" s="23"/>
      <c r="F10" s="15">
        <v>2.87</v>
      </c>
      <c r="G10" s="19"/>
      <c r="H10" s="15">
        <f>H7</f>
        <v>0</v>
      </c>
      <c r="I10" s="15">
        <f t="shared" si="0"/>
        <v>0</v>
      </c>
    </row>
    <row r="11" spans="1:9" ht="15">
      <c r="A11" s="2"/>
      <c r="B11" s="2"/>
      <c r="C11" s="3" t="s">
        <v>32</v>
      </c>
      <c r="D11" s="3" t="s">
        <v>99</v>
      </c>
      <c r="E11" s="15">
        <v>0.59</v>
      </c>
      <c r="F11" s="15">
        <v>1.44</v>
      </c>
      <c r="G11" s="19"/>
      <c r="H11" s="15">
        <f>SUM(H8:H9)</f>
        <v>0</v>
      </c>
      <c r="I11" s="15">
        <f t="shared" si="0"/>
        <v>0</v>
      </c>
    </row>
    <row r="12" spans="1:9" ht="15.75">
      <c r="A12" s="18" t="s">
        <v>85</v>
      </c>
      <c r="B12" s="2"/>
      <c r="C12" s="2"/>
      <c r="D12" s="2"/>
      <c r="E12" s="21">
        <v>0.59</v>
      </c>
      <c r="F12" s="21">
        <v>4.31</v>
      </c>
      <c r="G12" s="20"/>
      <c r="H12" s="21">
        <f>SUM(H10:H11)</f>
        <v>0</v>
      </c>
      <c r="I12" s="15">
        <f t="shared" si="0"/>
        <v>0</v>
      </c>
    </row>
    <row r="13" spans="1:9" ht="15">
      <c r="A13" s="50"/>
      <c r="B13" s="50"/>
      <c r="C13" s="50"/>
      <c r="D13" s="50"/>
      <c r="E13" s="51"/>
      <c r="F13" s="51"/>
      <c r="G13" s="52"/>
      <c r="H13" s="51"/>
      <c r="I13" s="53"/>
    </row>
    <row r="14" spans="1:9" ht="15">
      <c r="A14" s="18" t="s">
        <v>44</v>
      </c>
      <c r="B14" s="18" t="s">
        <v>23</v>
      </c>
      <c r="C14" s="18" t="s">
        <v>36</v>
      </c>
      <c r="D14" s="18" t="s">
        <v>104</v>
      </c>
      <c r="E14" s="22"/>
      <c r="F14" s="22"/>
      <c r="G14" s="9"/>
      <c r="H14" s="22"/>
      <c r="I14" s="15"/>
    </row>
    <row r="15" spans="1:9" ht="15">
      <c r="A15" s="2"/>
      <c r="B15" s="5" t="s">
        <v>28</v>
      </c>
      <c r="C15" s="5" t="s">
        <v>31</v>
      </c>
      <c r="D15" s="5" t="s">
        <v>116</v>
      </c>
      <c r="E15" s="23"/>
      <c r="F15" s="15">
        <v>2.87</v>
      </c>
      <c r="G15" s="14"/>
      <c r="H15" s="15">
        <f>Sestava!J82</f>
        <v>0</v>
      </c>
      <c r="I15" s="15">
        <f t="shared" si="0"/>
        <v>0</v>
      </c>
    </row>
    <row r="16" spans="1:9" ht="15">
      <c r="A16" s="2"/>
      <c r="B16" s="5" t="s">
        <v>29</v>
      </c>
      <c r="C16" s="5" t="s">
        <v>32</v>
      </c>
      <c r="D16" s="5" t="s">
        <v>94</v>
      </c>
      <c r="E16" s="15">
        <v>0.51</v>
      </c>
      <c r="F16" s="15">
        <v>1.18</v>
      </c>
      <c r="G16" s="14"/>
      <c r="H16" s="15">
        <f>Sestava!J106</f>
        <v>0</v>
      </c>
      <c r="I16" s="15">
        <f t="shared" si="0"/>
        <v>0</v>
      </c>
    </row>
    <row r="17" spans="1:9" ht="15">
      <c r="A17" s="2"/>
      <c r="B17" s="5" t="s">
        <v>30</v>
      </c>
      <c r="C17" s="5" t="s">
        <v>32</v>
      </c>
      <c r="D17" s="5" t="s">
        <v>92</v>
      </c>
      <c r="E17" s="15">
        <v>0.06</v>
      </c>
      <c r="F17" s="15">
        <v>0.26</v>
      </c>
      <c r="G17" s="14"/>
      <c r="H17" s="15">
        <f>Sestava!J131</f>
        <v>0</v>
      </c>
      <c r="I17" s="15">
        <f t="shared" si="0"/>
        <v>0</v>
      </c>
    </row>
    <row r="18" spans="1:9" ht="15">
      <c r="A18" s="2"/>
      <c r="B18" s="2"/>
      <c r="C18" s="3" t="s">
        <v>31</v>
      </c>
      <c r="D18" s="3" t="s">
        <v>98</v>
      </c>
      <c r="E18" s="23"/>
      <c r="F18" s="15">
        <v>2.87</v>
      </c>
      <c r="G18" s="19"/>
      <c r="H18" s="15">
        <f>H15</f>
        <v>0</v>
      </c>
      <c r="I18" s="15">
        <f t="shared" si="0"/>
        <v>0</v>
      </c>
    </row>
    <row r="19" spans="1:9" ht="15">
      <c r="A19" s="2"/>
      <c r="B19" s="2"/>
      <c r="C19" s="3" t="s">
        <v>32</v>
      </c>
      <c r="D19" s="3" t="s">
        <v>99</v>
      </c>
      <c r="E19" s="15">
        <v>0.57</v>
      </c>
      <c r="F19" s="15">
        <v>1.44</v>
      </c>
      <c r="G19" s="19"/>
      <c r="H19" s="15">
        <f>SUM(H16:H17)</f>
        <v>0</v>
      </c>
      <c r="I19" s="15">
        <f t="shared" si="0"/>
        <v>0</v>
      </c>
    </row>
    <row r="20" spans="1:9" ht="15.75">
      <c r="A20" s="18" t="s">
        <v>85</v>
      </c>
      <c r="B20" s="2"/>
      <c r="C20" s="2"/>
      <c r="D20" s="2"/>
      <c r="E20" s="21">
        <v>0.57</v>
      </c>
      <c r="F20" s="21">
        <v>4.31</v>
      </c>
      <c r="G20" s="20"/>
      <c r="H20" s="21">
        <f>SUM(H18:H19)</f>
        <v>0</v>
      </c>
      <c r="I20" s="15">
        <f t="shared" si="0"/>
        <v>0</v>
      </c>
    </row>
    <row r="21" spans="1:9" ht="15">
      <c r="A21" s="50"/>
      <c r="B21" s="50"/>
      <c r="C21" s="50"/>
      <c r="D21" s="50"/>
      <c r="E21" s="51"/>
      <c r="F21" s="51"/>
      <c r="G21" s="52"/>
      <c r="H21" s="51"/>
      <c r="I21" s="53"/>
    </row>
    <row r="22" spans="1:9" ht="15">
      <c r="A22" s="18" t="s">
        <v>44</v>
      </c>
      <c r="B22" s="18" t="s">
        <v>24</v>
      </c>
      <c r="C22" s="18" t="s">
        <v>36</v>
      </c>
      <c r="D22" s="18" t="s">
        <v>103</v>
      </c>
      <c r="E22" s="22"/>
      <c r="F22" s="22"/>
      <c r="G22" s="9"/>
      <c r="H22" s="22"/>
      <c r="I22" s="15"/>
    </row>
    <row r="23" spans="1:9" ht="15">
      <c r="A23" s="2"/>
      <c r="B23" s="5" t="s">
        <v>28</v>
      </c>
      <c r="C23" s="5" t="s">
        <v>31</v>
      </c>
      <c r="D23" s="5" t="s">
        <v>116</v>
      </c>
      <c r="E23" s="23"/>
      <c r="F23" s="15">
        <v>2.87</v>
      </c>
      <c r="G23" s="14"/>
      <c r="H23" s="15">
        <f>Sestava!J145</f>
        <v>0</v>
      </c>
      <c r="I23" s="15">
        <f t="shared" si="0"/>
        <v>0</v>
      </c>
    </row>
    <row r="24" spans="1:9" ht="15">
      <c r="A24" s="2"/>
      <c r="B24" s="5" t="s">
        <v>29</v>
      </c>
      <c r="C24" s="5" t="s">
        <v>32</v>
      </c>
      <c r="D24" s="5" t="s">
        <v>94</v>
      </c>
      <c r="E24" s="15">
        <v>0.51</v>
      </c>
      <c r="F24" s="15">
        <v>1.18</v>
      </c>
      <c r="G24" s="14"/>
      <c r="H24" s="15">
        <f>Sestava!J169</f>
        <v>0</v>
      </c>
      <c r="I24" s="15">
        <f t="shared" si="0"/>
        <v>0</v>
      </c>
    </row>
    <row r="25" spans="1:9" ht="15">
      <c r="A25" s="2"/>
      <c r="B25" s="5" t="s">
        <v>30</v>
      </c>
      <c r="C25" s="5" t="s">
        <v>32</v>
      </c>
      <c r="D25" s="5" t="s">
        <v>92</v>
      </c>
      <c r="E25" s="15">
        <v>0.06</v>
      </c>
      <c r="F25" s="15">
        <v>0.26</v>
      </c>
      <c r="G25" s="14"/>
      <c r="H25" s="15">
        <f>Sestava!J194</f>
        <v>0</v>
      </c>
      <c r="I25" s="15">
        <f t="shared" si="0"/>
        <v>0</v>
      </c>
    </row>
    <row r="26" spans="1:9" ht="15">
      <c r="A26" s="2"/>
      <c r="B26" s="2"/>
      <c r="C26" s="3" t="s">
        <v>31</v>
      </c>
      <c r="D26" s="3" t="s">
        <v>98</v>
      </c>
      <c r="E26" s="23"/>
      <c r="F26" s="15">
        <v>2.87</v>
      </c>
      <c r="G26" s="19"/>
      <c r="H26" s="15">
        <f>H23</f>
        <v>0</v>
      </c>
      <c r="I26" s="15">
        <f t="shared" si="0"/>
        <v>0</v>
      </c>
    </row>
    <row r="27" spans="1:9" ht="15">
      <c r="A27" s="2"/>
      <c r="B27" s="2"/>
      <c r="C27" s="3" t="s">
        <v>32</v>
      </c>
      <c r="D27" s="3" t="s">
        <v>99</v>
      </c>
      <c r="E27" s="15">
        <v>0.57</v>
      </c>
      <c r="F27" s="15">
        <v>1.44</v>
      </c>
      <c r="G27" s="19"/>
      <c r="H27" s="15">
        <f>SUM(H24:H25)</f>
        <v>0</v>
      </c>
      <c r="I27" s="15">
        <f t="shared" si="0"/>
        <v>0</v>
      </c>
    </row>
    <row r="28" spans="1:9" ht="15.75">
      <c r="A28" s="18" t="s">
        <v>85</v>
      </c>
      <c r="B28" s="2"/>
      <c r="C28" s="2"/>
      <c r="D28" s="2"/>
      <c r="E28" s="21">
        <v>0.57</v>
      </c>
      <c r="F28" s="21">
        <v>4.31</v>
      </c>
      <c r="G28" s="20"/>
      <c r="H28" s="21">
        <f>SUM(H26:H27)</f>
        <v>0</v>
      </c>
      <c r="I28" s="15">
        <f t="shared" si="0"/>
        <v>0</v>
      </c>
    </row>
    <row r="29" spans="1:9" ht="15">
      <c r="A29" s="50"/>
      <c r="B29" s="50"/>
      <c r="C29" s="50"/>
      <c r="D29" s="50"/>
      <c r="E29" s="51"/>
      <c r="F29" s="51"/>
      <c r="G29" s="52"/>
      <c r="H29" s="51"/>
      <c r="I29" s="53"/>
    </row>
    <row r="30" spans="1:9" ht="15">
      <c r="A30" s="18" t="s">
        <v>44</v>
      </c>
      <c r="B30" s="18" t="s">
        <v>25</v>
      </c>
      <c r="C30" s="18" t="s">
        <v>36</v>
      </c>
      <c r="D30" s="18" t="s">
        <v>102</v>
      </c>
      <c r="E30" s="22"/>
      <c r="F30" s="22"/>
      <c r="G30" s="9"/>
      <c r="H30" s="22"/>
      <c r="I30" s="15"/>
    </row>
    <row r="31" spans="1:9" ht="15">
      <c r="A31" s="2"/>
      <c r="B31" s="5" t="s">
        <v>28</v>
      </c>
      <c r="C31" s="5" t="s">
        <v>31</v>
      </c>
      <c r="D31" s="5" t="s">
        <v>116</v>
      </c>
      <c r="E31" s="23"/>
      <c r="F31" s="15">
        <v>2.87</v>
      </c>
      <c r="G31" s="14"/>
      <c r="H31" s="15">
        <f>Sestava!J208</f>
        <v>0</v>
      </c>
      <c r="I31" s="15">
        <f t="shared" si="0"/>
        <v>0</v>
      </c>
    </row>
    <row r="32" spans="1:9" ht="15">
      <c r="A32" s="2"/>
      <c r="B32" s="5" t="s">
        <v>29</v>
      </c>
      <c r="C32" s="5" t="s">
        <v>32</v>
      </c>
      <c r="D32" s="5" t="s">
        <v>94</v>
      </c>
      <c r="E32" s="15">
        <v>0.51</v>
      </c>
      <c r="F32" s="15">
        <v>1.18</v>
      </c>
      <c r="G32" s="14"/>
      <c r="H32" s="15">
        <f>Sestava!J232</f>
        <v>0</v>
      </c>
      <c r="I32" s="15">
        <f t="shared" si="0"/>
        <v>0</v>
      </c>
    </row>
    <row r="33" spans="1:9" ht="15">
      <c r="A33" s="2"/>
      <c r="B33" s="5" t="s">
        <v>30</v>
      </c>
      <c r="C33" s="5" t="s">
        <v>32</v>
      </c>
      <c r="D33" s="5" t="s">
        <v>92</v>
      </c>
      <c r="E33" s="15">
        <v>0.06</v>
      </c>
      <c r="F33" s="15">
        <v>0.26</v>
      </c>
      <c r="G33" s="14"/>
      <c r="H33" s="15">
        <f>Sestava!J257</f>
        <v>0</v>
      </c>
      <c r="I33" s="15">
        <f t="shared" si="0"/>
        <v>0</v>
      </c>
    </row>
    <row r="34" spans="1:9" ht="15">
      <c r="A34" s="2"/>
      <c r="B34" s="2"/>
      <c r="C34" s="3" t="s">
        <v>31</v>
      </c>
      <c r="D34" s="3" t="s">
        <v>98</v>
      </c>
      <c r="E34" s="23"/>
      <c r="F34" s="15">
        <v>2.87</v>
      </c>
      <c r="G34" s="19"/>
      <c r="H34" s="15">
        <f>H31</f>
        <v>0</v>
      </c>
      <c r="I34" s="15">
        <f t="shared" si="0"/>
        <v>0</v>
      </c>
    </row>
    <row r="35" spans="1:9" ht="15">
      <c r="A35" s="2"/>
      <c r="B35" s="2"/>
      <c r="C35" s="3" t="s">
        <v>32</v>
      </c>
      <c r="D35" s="3" t="s">
        <v>99</v>
      </c>
      <c r="E35" s="15">
        <v>0.57</v>
      </c>
      <c r="F35" s="15">
        <v>1.44</v>
      </c>
      <c r="G35" s="19"/>
      <c r="H35" s="15">
        <f>SUM(H32:H33)</f>
        <v>0</v>
      </c>
      <c r="I35" s="15">
        <f t="shared" si="0"/>
        <v>0</v>
      </c>
    </row>
    <row r="36" spans="1:9" ht="15.75">
      <c r="A36" s="18" t="s">
        <v>85</v>
      </c>
      <c r="B36" s="2"/>
      <c r="C36" s="2"/>
      <c r="D36" s="2"/>
      <c r="E36" s="21">
        <v>0.57</v>
      </c>
      <c r="F36" s="21">
        <v>4.31</v>
      </c>
      <c r="G36" s="20"/>
      <c r="H36" s="21">
        <f>SUM(H34:H35)</f>
        <v>0</v>
      </c>
      <c r="I36" s="15">
        <f t="shared" si="0"/>
        <v>0</v>
      </c>
    </row>
    <row r="37" spans="1:9" ht="15">
      <c r="A37" s="50"/>
      <c r="B37" s="50"/>
      <c r="C37" s="50"/>
      <c r="D37" s="50"/>
      <c r="E37" s="51"/>
      <c r="F37" s="51"/>
      <c r="G37" s="52"/>
      <c r="H37" s="51"/>
      <c r="I37" s="53"/>
    </row>
    <row r="38" spans="1:9" ht="15">
      <c r="A38" s="18" t="s">
        <v>44</v>
      </c>
      <c r="B38" s="18" t="s">
        <v>26</v>
      </c>
      <c r="C38" s="18" t="s">
        <v>36</v>
      </c>
      <c r="D38" s="18" t="s">
        <v>100</v>
      </c>
      <c r="E38" s="22"/>
      <c r="F38" s="22"/>
      <c r="G38" s="9"/>
      <c r="H38" s="22"/>
      <c r="I38" s="15"/>
    </row>
    <row r="39" spans="1:9" ht="15">
      <c r="A39" s="2"/>
      <c r="B39" s="5" t="s">
        <v>28</v>
      </c>
      <c r="C39" s="5" t="s">
        <v>31</v>
      </c>
      <c r="D39" s="5" t="s">
        <v>116</v>
      </c>
      <c r="E39" s="23"/>
      <c r="F39" s="15">
        <v>2.87</v>
      </c>
      <c r="G39" s="14"/>
      <c r="H39" s="15">
        <f>Sestava!J271</f>
        <v>0</v>
      </c>
      <c r="I39" s="15">
        <f t="shared" si="0"/>
        <v>0</v>
      </c>
    </row>
    <row r="40" spans="1:9" ht="15">
      <c r="A40" s="2"/>
      <c r="B40" s="5" t="s">
        <v>29</v>
      </c>
      <c r="C40" s="5" t="s">
        <v>32</v>
      </c>
      <c r="D40" s="5" t="s">
        <v>94</v>
      </c>
      <c r="E40" s="15">
        <v>0.51</v>
      </c>
      <c r="F40" s="15">
        <v>1.18</v>
      </c>
      <c r="G40" s="14"/>
      <c r="H40" s="15">
        <f>Sestava!J295</f>
        <v>0</v>
      </c>
      <c r="I40" s="15">
        <f t="shared" si="0"/>
        <v>0</v>
      </c>
    </row>
    <row r="41" spans="1:9" ht="15">
      <c r="A41" s="2"/>
      <c r="B41" s="5" t="s">
        <v>30</v>
      </c>
      <c r="C41" s="5" t="s">
        <v>32</v>
      </c>
      <c r="D41" s="5" t="s">
        <v>92</v>
      </c>
      <c r="E41" s="15">
        <v>0.06</v>
      </c>
      <c r="F41" s="15">
        <v>0.26</v>
      </c>
      <c r="G41" s="14"/>
      <c r="H41" s="15">
        <f>Sestava!J320</f>
        <v>0</v>
      </c>
      <c r="I41" s="15">
        <f t="shared" si="0"/>
        <v>0</v>
      </c>
    </row>
    <row r="42" spans="1:9" ht="15">
      <c r="A42" s="2"/>
      <c r="B42" s="2"/>
      <c r="C42" s="3" t="s">
        <v>31</v>
      </c>
      <c r="D42" s="3" t="s">
        <v>98</v>
      </c>
      <c r="E42" s="23"/>
      <c r="F42" s="15">
        <v>2.87</v>
      </c>
      <c r="G42" s="19"/>
      <c r="H42" s="15">
        <f>H39</f>
        <v>0</v>
      </c>
      <c r="I42" s="15">
        <f t="shared" si="0"/>
        <v>0</v>
      </c>
    </row>
    <row r="43" spans="1:9" ht="15">
      <c r="A43" s="2"/>
      <c r="B43" s="2"/>
      <c r="C43" s="3" t="s">
        <v>32</v>
      </c>
      <c r="D43" s="3" t="s">
        <v>99</v>
      </c>
      <c r="E43" s="15">
        <v>0.57</v>
      </c>
      <c r="F43" s="15">
        <v>1.44</v>
      </c>
      <c r="G43" s="19"/>
      <c r="H43" s="15">
        <f>SUM(H40:H41)</f>
        <v>0</v>
      </c>
      <c r="I43" s="15">
        <f t="shared" si="0"/>
        <v>0</v>
      </c>
    </row>
    <row r="44" spans="1:9" ht="15.75">
      <c r="A44" s="18" t="s">
        <v>85</v>
      </c>
      <c r="B44" s="2"/>
      <c r="C44" s="2"/>
      <c r="D44" s="2"/>
      <c r="E44" s="21">
        <v>0.57</v>
      </c>
      <c r="F44" s="21">
        <v>4.31</v>
      </c>
      <c r="G44" s="20"/>
      <c r="H44" s="21">
        <f>SUM(H42:H43)</f>
        <v>0</v>
      </c>
      <c r="I44" s="15">
        <f t="shared" si="0"/>
        <v>0</v>
      </c>
    </row>
    <row r="45" spans="1:9" ht="15">
      <c r="A45" s="50"/>
      <c r="B45" s="50"/>
      <c r="C45" s="50"/>
      <c r="D45" s="50"/>
      <c r="E45" s="51"/>
      <c r="F45" s="51"/>
      <c r="G45" s="52"/>
      <c r="H45" s="51"/>
      <c r="I45" s="53"/>
    </row>
    <row r="46" spans="1:9" ht="15">
      <c r="A46" s="18" t="s">
        <v>44</v>
      </c>
      <c r="B46" s="18" t="s">
        <v>27</v>
      </c>
      <c r="C46" s="18" t="s">
        <v>36</v>
      </c>
      <c r="D46" s="18" t="s">
        <v>101</v>
      </c>
      <c r="E46" s="22"/>
      <c r="F46" s="22"/>
      <c r="G46" s="9"/>
      <c r="H46" s="22"/>
      <c r="I46" s="15"/>
    </row>
    <row r="47" spans="1:9" ht="15">
      <c r="A47" s="2"/>
      <c r="B47" s="5" t="s">
        <v>28</v>
      </c>
      <c r="C47" s="5" t="s">
        <v>31</v>
      </c>
      <c r="D47" s="5" t="s">
        <v>116</v>
      </c>
      <c r="E47" s="15">
        <v>1.08</v>
      </c>
      <c r="F47" s="15">
        <v>4.87</v>
      </c>
      <c r="G47" s="14"/>
      <c r="H47" s="15">
        <f>Sestava!J339</f>
        <v>0</v>
      </c>
      <c r="I47" s="15">
        <f t="shared" si="0"/>
        <v>0</v>
      </c>
    </row>
    <row r="48" spans="1:9" ht="15">
      <c r="A48" s="2"/>
      <c r="B48" s="5" t="s">
        <v>29</v>
      </c>
      <c r="C48" s="5" t="s">
        <v>32</v>
      </c>
      <c r="D48" s="5" t="s">
        <v>94</v>
      </c>
      <c r="E48" s="15">
        <v>0.6</v>
      </c>
      <c r="F48" s="15">
        <v>1.18</v>
      </c>
      <c r="G48" s="14"/>
      <c r="H48" s="15">
        <f>Sestava!J371</f>
        <v>0</v>
      </c>
      <c r="I48" s="15">
        <f t="shared" si="0"/>
        <v>0</v>
      </c>
    </row>
    <row r="49" spans="1:9" ht="15">
      <c r="A49" s="2"/>
      <c r="B49" s="5" t="s">
        <v>30</v>
      </c>
      <c r="C49" s="5" t="s">
        <v>32</v>
      </c>
      <c r="D49" s="5" t="s">
        <v>92</v>
      </c>
      <c r="E49" s="15">
        <v>0.06</v>
      </c>
      <c r="F49" s="15">
        <v>0.26</v>
      </c>
      <c r="G49" s="14"/>
      <c r="H49" s="15">
        <f>Sestava!J396</f>
        <v>0</v>
      </c>
      <c r="I49" s="15">
        <f t="shared" si="0"/>
        <v>0</v>
      </c>
    </row>
    <row r="50" spans="1:9" ht="15">
      <c r="A50" s="2"/>
      <c r="B50" s="2"/>
      <c r="C50" s="3" t="s">
        <v>31</v>
      </c>
      <c r="D50" s="3" t="s">
        <v>98</v>
      </c>
      <c r="E50" s="15">
        <v>1.08</v>
      </c>
      <c r="F50" s="15">
        <v>4.87</v>
      </c>
      <c r="G50" s="19"/>
      <c r="H50" s="15">
        <f>H47</f>
        <v>0</v>
      </c>
      <c r="I50" s="15">
        <f t="shared" si="0"/>
        <v>0</v>
      </c>
    </row>
    <row r="51" spans="1:9" ht="15">
      <c r="A51" s="2"/>
      <c r="B51" s="2"/>
      <c r="C51" s="3" t="s">
        <v>32</v>
      </c>
      <c r="D51" s="3" t="s">
        <v>99</v>
      </c>
      <c r="E51" s="15">
        <v>0.66</v>
      </c>
      <c r="F51" s="15">
        <v>1.44</v>
      </c>
      <c r="G51" s="19"/>
      <c r="H51" s="15">
        <f>SUM(H48:H49)</f>
        <v>0</v>
      </c>
      <c r="I51" s="15">
        <f t="shared" si="0"/>
        <v>0</v>
      </c>
    </row>
    <row r="52" spans="1:9" ht="15.75">
      <c r="A52" s="18" t="s">
        <v>85</v>
      </c>
      <c r="B52" s="2"/>
      <c r="C52" s="2"/>
      <c r="D52" s="2"/>
      <c r="E52" s="21">
        <v>1.75</v>
      </c>
      <c r="F52" s="21">
        <v>6.31</v>
      </c>
      <c r="G52" s="20"/>
      <c r="H52" s="21">
        <f>SUM(H50:H51)</f>
        <v>0</v>
      </c>
      <c r="I52" s="15">
        <f t="shared" si="0"/>
        <v>0</v>
      </c>
    </row>
    <row r="53" spans="1:9" ht="15">
      <c r="A53" s="50"/>
      <c r="B53" s="50"/>
      <c r="C53" s="50"/>
      <c r="D53" s="50"/>
      <c r="E53" s="51"/>
      <c r="F53" s="51"/>
      <c r="G53" s="52"/>
      <c r="H53" s="51"/>
      <c r="I53" s="53"/>
    </row>
    <row r="54" spans="1:9" ht="30">
      <c r="A54" s="18" t="s">
        <v>35</v>
      </c>
      <c r="B54" s="2"/>
      <c r="C54" s="18" t="s">
        <v>87</v>
      </c>
      <c r="D54" s="18" t="s">
        <v>150</v>
      </c>
      <c r="E54" s="22"/>
      <c r="F54" s="22"/>
      <c r="G54" s="9"/>
      <c r="H54" s="22"/>
      <c r="I54" s="15"/>
    </row>
    <row r="55" spans="1:9" ht="15">
      <c r="A55" s="2"/>
      <c r="B55" s="2"/>
      <c r="C55" s="3" t="s">
        <v>31</v>
      </c>
      <c r="D55" s="3" t="s">
        <v>98</v>
      </c>
      <c r="E55" s="15">
        <v>1.08</v>
      </c>
      <c r="F55" s="15">
        <v>19.21</v>
      </c>
      <c r="G55" s="19"/>
      <c r="H55" s="15">
        <f>H10+H18+H26+H34+H42+H50</f>
        <v>0</v>
      </c>
      <c r="I55" s="15">
        <f t="shared" si="0"/>
        <v>0</v>
      </c>
    </row>
    <row r="56" spans="1:9" ht="15">
      <c r="A56" s="2"/>
      <c r="B56" s="2"/>
      <c r="C56" s="3" t="s">
        <v>32</v>
      </c>
      <c r="D56" s="3" t="s">
        <v>99</v>
      </c>
      <c r="E56" s="15">
        <v>3.53</v>
      </c>
      <c r="F56" s="15">
        <v>8.64</v>
      </c>
      <c r="G56" s="19"/>
      <c r="H56" s="15">
        <f>H11+H19+H27+H35+H43+H51</f>
        <v>0</v>
      </c>
      <c r="I56" s="15">
        <f t="shared" si="0"/>
        <v>0</v>
      </c>
    </row>
    <row r="57" spans="1:9" ht="15.75">
      <c r="A57" s="18" t="s">
        <v>85</v>
      </c>
      <c r="B57" s="2"/>
      <c r="C57" s="2"/>
      <c r="D57" s="2"/>
      <c r="E57" s="21">
        <v>4.62</v>
      </c>
      <c r="F57" s="21">
        <v>27.85</v>
      </c>
      <c r="G57" s="20"/>
      <c r="H57" s="21">
        <f>SUM(H55:H56)</f>
        <v>0</v>
      </c>
      <c r="I57" s="15">
        <f t="shared" si="0"/>
        <v>0</v>
      </c>
    </row>
    <row r="58" spans="1:9" ht="12.75">
      <c r="A58" s="54"/>
      <c r="B58" s="54"/>
      <c r="C58" s="54"/>
      <c r="D58" s="54"/>
      <c r="E58" s="55"/>
      <c r="F58" s="55"/>
      <c r="G58" s="54"/>
      <c r="H58" s="54"/>
      <c r="I58" s="54"/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54"/>
    </row>
    <row r="60" spans="1:3" ht="18">
      <c r="A60" s="18" t="s">
        <v>35</v>
      </c>
      <c r="C60" s="49" t="s">
        <v>242</v>
      </c>
    </row>
    <row r="61" spans="1:9" ht="15">
      <c r="A61" s="50"/>
      <c r="B61" s="54"/>
      <c r="C61" s="54"/>
      <c r="D61" s="54"/>
      <c r="E61" s="54"/>
      <c r="F61" s="54"/>
      <c r="G61" s="54"/>
      <c r="H61" s="54"/>
      <c r="I61" s="54"/>
    </row>
    <row r="62" spans="1:9" ht="15">
      <c r="A62" s="50"/>
      <c r="B62" s="54"/>
      <c r="C62" s="54"/>
      <c r="D62" s="54"/>
      <c r="E62" s="54"/>
      <c r="F62" s="54"/>
      <c r="G62" s="54"/>
      <c r="H62" s="54"/>
      <c r="I62" s="54"/>
    </row>
    <row r="63" spans="1:8" ht="15.75">
      <c r="A63" s="18" t="s">
        <v>85</v>
      </c>
      <c r="H63" s="21">
        <f>'WC muži a ženy'!G67</f>
        <v>0</v>
      </c>
    </row>
    <row r="64" spans="1:9" ht="15.75">
      <c r="A64" s="54"/>
      <c r="B64" s="54"/>
      <c r="C64" s="54"/>
      <c r="D64" s="56"/>
      <c r="E64" s="54"/>
      <c r="F64" s="54"/>
      <c r="G64" s="54"/>
      <c r="H64" s="54"/>
      <c r="I64" s="54"/>
    </row>
    <row r="65" spans="1:9" ht="12.75">
      <c r="A65" s="54"/>
      <c r="B65" s="54"/>
      <c r="C65" s="54"/>
      <c r="D65" s="54"/>
      <c r="E65" s="54"/>
      <c r="F65" s="54"/>
      <c r="G65" s="54"/>
      <c r="H65" s="54"/>
      <c r="I65" s="54"/>
    </row>
    <row r="66" spans="1:9" ht="12.75">
      <c r="A66" s="54"/>
      <c r="B66" s="54"/>
      <c r="C66" s="54"/>
      <c r="D66" s="54"/>
      <c r="E66" s="54"/>
      <c r="F66" s="54"/>
      <c r="G66" s="54"/>
      <c r="H66" s="54"/>
      <c r="I66" s="54"/>
    </row>
    <row r="67" spans="1:9" ht="12.75">
      <c r="A67" s="54"/>
      <c r="B67" s="54"/>
      <c r="C67" s="54"/>
      <c r="D67" s="54"/>
      <c r="E67" s="54"/>
      <c r="F67" s="54"/>
      <c r="G67" s="54"/>
      <c r="H67" s="54"/>
      <c r="I67" s="54"/>
    </row>
    <row r="68" spans="1:9" ht="12.75">
      <c r="A68" s="54"/>
      <c r="B68" s="54"/>
      <c r="C68" s="54"/>
      <c r="D68" s="54"/>
      <c r="E68" s="54"/>
      <c r="F68" s="54"/>
      <c r="G68" s="54"/>
      <c r="H68" s="54"/>
      <c r="I68" s="54"/>
    </row>
    <row r="69" spans="1:9" ht="12.75">
      <c r="A69" s="54"/>
      <c r="B69" s="54"/>
      <c r="C69" s="54"/>
      <c r="D69" s="54"/>
      <c r="E69" s="54"/>
      <c r="F69" s="54"/>
      <c r="G69" s="54"/>
      <c r="H69" s="54"/>
      <c r="I69" s="54"/>
    </row>
    <row r="70" spans="1:9" ht="12.75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2.75">
      <c r="A71" s="54"/>
      <c r="B71" s="54"/>
      <c r="C71" s="54"/>
      <c r="D71" s="54"/>
      <c r="E71" s="54"/>
      <c r="F71" s="54"/>
      <c r="G71" s="54"/>
      <c r="H71" s="54"/>
      <c r="I71" s="54"/>
    </row>
    <row r="72" spans="1:9" ht="12.75">
      <c r="A72" s="54"/>
      <c r="B72" s="54"/>
      <c r="C72" s="54"/>
      <c r="D72" s="54"/>
      <c r="E72" s="54"/>
      <c r="F72" s="54"/>
      <c r="G72" s="54"/>
      <c r="H72" s="54"/>
      <c r="I72" s="54"/>
    </row>
    <row r="73" spans="1:9" ht="12.75">
      <c r="A73" s="54"/>
      <c r="B73" s="54"/>
      <c r="C73" s="54"/>
      <c r="D73" s="54"/>
      <c r="E73" s="54"/>
      <c r="F73" s="54"/>
      <c r="G73" s="54"/>
      <c r="H73" s="54"/>
      <c r="I73" s="54"/>
    </row>
    <row r="74" spans="1:9" ht="12.75">
      <c r="A74" s="54"/>
      <c r="B74" s="54"/>
      <c r="C74" s="54"/>
      <c r="D74" s="54"/>
      <c r="E74" s="54"/>
      <c r="F74" s="54"/>
      <c r="G74" s="54"/>
      <c r="H74" s="54"/>
      <c r="I74" s="54"/>
    </row>
    <row r="75" spans="1:9" ht="12.75">
      <c r="A75" s="54"/>
      <c r="B75" s="54"/>
      <c r="C75" s="54"/>
      <c r="D75" s="54"/>
      <c r="E75" s="54"/>
      <c r="F75" s="54"/>
      <c r="G75" s="54"/>
      <c r="H75" s="54"/>
      <c r="I75" s="54"/>
    </row>
    <row r="76" spans="1:9" ht="12.7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2.7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2.75">
      <c r="A78" s="54"/>
      <c r="B78" s="54"/>
      <c r="C78" s="54"/>
      <c r="D78" s="54"/>
      <c r="E78" s="54"/>
      <c r="F78" s="54"/>
      <c r="G78" s="54"/>
      <c r="H78" s="54"/>
      <c r="I78" s="54"/>
    </row>
    <row r="79" spans="1:9" ht="12.75">
      <c r="A79" s="54"/>
      <c r="B79" s="54"/>
      <c r="C79" s="54"/>
      <c r="D79" s="54"/>
      <c r="E79" s="54"/>
      <c r="F79" s="54"/>
      <c r="G79" s="54"/>
      <c r="H79" s="54"/>
      <c r="I79" s="54"/>
    </row>
    <row r="80" spans="1:9" ht="12.75">
      <c r="A80" s="54"/>
      <c r="B80" s="54"/>
      <c r="C80" s="54"/>
      <c r="D80" s="54"/>
      <c r="E80" s="54"/>
      <c r="F80" s="54"/>
      <c r="G80" s="54"/>
      <c r="H80" s="54"/>
      <c r="I80" s="54"/>
    </row>
    <row r="81" spans="1:9" ht="12.75">
      <c r="A81" s="54"/>
      <c r="B81" s="54"/>
      <c r="C81" s="54"/>
      <c r="D81" s="54"/>
      <c r="E81" s="54"/>
      <c r="F81" s="54"/>
      <c r="G81" s="54"/>
      <c r="H81" s="54"/>
      <c r="I81" s="54"/>
    </row>
    <row r="82" spans="1:9" ht="12.75">
      <c r="A82" s="54"/>
      <c r="B82" s="54"/>
      <c r="C82" s="54"/>
      <c r="D82" s="54"/>
      <c r="E82" s="54"/>
      <c r="F82" s="54"/>
      <c r="G82" s="54"/>
      <c r="H82" s="54"/>
      <c r="I82" s="54"/>
    </row>
    <row r="83" spans="1:9" ht="12.75">
      <c r="A83" s="54"/>
      <c r="B83" s="54"/>
      <c r="C83" s="54"/>
      <c r="D83" s="54"/>
      <c r="E83" s="54"/>
      <c r="F83" s="54"/>
      <c r="G83" s="54"/>
      <c r="H83" s="54"/>
      <c r="I83" s="54"/>
    </row>
    <row r="84" spans="1:9" ht="12.75">
      <c r="A84" s="54"/>
      <c r="B84" s="54"/>
      <c r="C84" s="54"/>
      <c r="D84" s="54"/>
      <c r="E84" s="54"/>
      <c r="F84" s="54"/>
      <c r="G84" s="54"/>
      <c r="H84" s="54"/>
      <c r="I84" s="54"/>
    </row>
    <row r="85" spans="1:9" ht="12.75">
      <c r="A85" s="54"/>
      <c r="B85" s="54"/>
      <c r="C85" s="54"/>
      <c r="D85" s="54"/>
      <c r="E85" s="54"/>
      <c r="F85" s="54"/>
      <c r="G85" s="54"/>
      <c r="H85" s="54"/>
      <c r="I85" s="54"/>
    </row>
    <row r="86" spans="1:9" ht="12.75">
      <c r="A86" s="54"/>
      <c r="B86" s="54"/>
      <c r="C86" s="54"/>
      <c r="D86" s="54"/>
      <c r="E86" s="54"/>
      <c r="F86" s="54"/>
      <c r="G86" s="54"/>
      <c r="H86" s="54"/>
      <c r="I86" s="54"/>
    </row>
    <row r="87" spans="1:9" ht="12.75">
      <c r="A87" s="54"/>
      <c r="B87" s="54"/>
      <c r="C87" s="54"/>
      <c r="D87" s="54"/>
      <c r="E87" s="54"/>
      <c r="F87" s="54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/>
      <c r="B89" s="54"/>
      <c r="C89" s="54"/>
      <c r="D89" s="54"/>
      <c r="E89" s="54"/>
      <c r="F89" s="54"/>
      <c r="G89" s="54"/>
      <c r="H89" s="54"/>
      <c r="I89" s="54"/>
    </row>
    <row r="90" spans="1:9" ht="12.75">
      <c r="A90" s="54"/>
      <c r="B90" s="54"/>
      <c r="C90" s="54"/>
      <c r="D90" s="54"/>
      <c r="E90" s="54"/>
      <c r="F90" s="54"/>
      <c r="G90" s="54"/>
      <c r="H90" s="54"/>
      <c r="I90" s="54"/>
    </row>
    <row r="91" spans="1:9" ht="12.75">
      <c r="A91" s="54"/>
      <c r="B91" s="54"/>
      <c r="C91" s="54"/>
      <c r="D91" s="54"/>
      <c r="E91" s="54"/>
      <c r="F91" s="54"/>
      <c r="G91" s="54"/>
      <c r="H91" s="54"/>
      <c r="I91" s="54"/>
    </row>
    <row r="92" spans="1:9" ht="12.75">
      <c r="A92" s="54"/>
      <c r="B92" s="54"/>
      <c r="C92" s="54"/>
      <c r="D92" s="54"/>
      <c r="E92" s="54"/>
      <c r="F92" s="54"/>
      <c r="G92" s="54"/>
      <c r="H92" s="54"/>
      <c r="I92" s="54"/>
    </row>
    <row r="93" spans="1:9" ht="12.75">
      <c r="A93" s="54"/>
      <c r="B93" s="54"/>
      <c r="C93" s="54"/>
      <c r="D93" s="54"/>
      <c r="E93" s="54"/>
      <c r="F93" s="54"/>
      <c r="G93" s="54"/>
      <c r="H93" s="54"/>
      <c r="I93" s="54"/>
    </row>
    <row r="94" spans="1:9" ht="12.75">
      <c r="A94" s="54"/>
      <c r="B94" s="54"/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9" ht="12.75">
      <c r="A106" s="54"/>
      <c r="B106" s="54"/>
      <c r="C106" s="54"/>
      <c r="D106" s="54"/>
      <c r="E106" s="54"/>
      <c r="F106" s="54"/>
      <c r="G106" s="54"/>
      <c r="H106" s="54"/>
      <c r="I106" s="54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ht="12.75">
      <c r="A109" s="54"/>
      <c r="B109" s="54"/>
      <c r="C109" s="54"/>
      <c r="D109" s="54"/>
      <c r="E109" s="54"/>
      <c r="F109" s="54"/>
      <c r="G109" s="54"/>
      <c r="H109" s="54"/>
      <c r="I109" s="54"/>
    </row>
  </sheetData>
  <sheetProtection password="81E0" sheet="1" objects="1" scenarios="1" selectLockedCells="1"/>
  <printOptions/>
  <pageMargins left="0.75" right="0.75" top="1" bottom="1" header="0.5" footer="0.5"/>
  <pageSetup horizontalDpi="600" verticalDpi="600" orientation="landscape" paperSize="9" scale="94" r:id="rId1"/>
  <rowBreaks count="2" manualBreakCount="2">
    <brk id="28" max="8" man="1"/>
    <brk id="58" max="8" man="1"/>
  </rowBreaks>
  <ignoredErrors>
    <ignoredError sqref="B6 B7:B9 B14:B17 B22:B25 B30:B33 B38:B41 B46:B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2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F104" sqref="F104"/>
    </sheetView>
  </sheetViews>
  <sheetFormatPr defaultColWidth="9.140625" defaultRowHeight="12.75"/>
  <cols>
    <col min="1" max="1" width="6.8515625" style="13" customWidth="1"/>
    <col min="2" max="2" width="15.140625" style="2" customWidth="1"/>
    <col min="3" max="3" width="113.57421875" style="2" customWidth="1"/>
    <col min="4" max="4" width="8.7109375" style="10" bestFit="1" customWidth="1"/>
    <col min="5" max="5" width="11.57421875" style="2" bestFit="1" customWidth="1"/>
    <col min="6" max="6" width="8.7109375" style="2" bestFit="1" customWidth="1"/>
    <col min="7" max="7" width="12.57421875" style="2" bestFit="1" customWidth="1"/>
    <col min="8" max="8" width="11.140625" style="2" customWidth="1"/>
    <col min="9" max="9" width="10.00390625" style="2" customWidth="1"/>
    <col min="10" max="10" width="9.8515625" style="2" bestFit="1" customWidth="1"/>
    <col min="11" max="16384" width="9.140625" style="2" customWidth="1"/>
  </cols>
  <sheetData>
    <row r="1" spans="1:6" ht="15.75">
      <c r="A1" s="12" t="s">
        <v>173</v>
      </c>
      <c r="F1" s="50"/>
    </row>
    <row r="2" ht="15">
      <c r="F2" s="50"/>
    </row>
    <row r="3" spans="1:10" ht="15">
      <c r="A3" s="6" t="s">
        <v>46</v>
      </c>
      <c r="B3" s="6" t="s">
        <v>81</v>
      </c>
      <c r="C3" s="6" t="s">
        <v>37</v>
      </c>
      <c r="D3" s="6" t="s">
        <v>34</v>
      </c>
      <c r="E3" s="6" t="s">
        <v>88</v>
      </c>
      <c r="F3" s="57" t="s">
        <v>39</v>
      </c>
      <c r="G3" s="6" t="s">
        <v>89</v>
      </c>
      <c r="H3" s="6" t="s">
        <v>45</v>
      </c>
      <c r="I3" s="6" t="s">
        <v>86</v>
      </c>
      <c r="J3" s="6" t="s">
        <v>41</v>
      </c>
    </row>
    <row r="4" spans="1:6" ht="15">
      <c r="A4" s="10"/>
      <c r="F4" s="50"/>
    </row>
    <row r="5" spans="1:6" ht="15.75">
      <c r="A5" s="10"/>
      <c r="B5" s="4" t="s">
        <v>42</v>
      </c>
      <c r="C5" s="4" t="s">
        <v>109</v>
      </c>
      <c r="F5" s="50"/>
    </row>
    <row r="6" spans="1:6" ht="15.75">
      <c r="A6" s="10"/>
      <c r="B6" s="4" t="s">
        <v>38</v>
      </c>
      <c r="C6" s="4" t="s">
        <v>130</v>
      </c>
      <c r="F6" s="50"/>
    </row>
    <row r="7" spans="1:11" ht="15">
      <c r="A7" s="11" t="s">
        <v>0</v>
      </c>
      <c r="B7" s="5" t="s">
        <v>77</v>
      </c>
      <c r="C7" s="5" t="s">
        <v>161</v>
      </c>
      <c r="D7" s="11" t="s">
        <v>20</v>
      </c>
      <c r="E7" s="8">
        <v>21.6</v>
      </c>
      <c r="F7" s="58">
        <v>0</v>
      </c>
      <c r="G7" s="14"/>
      <c r="H7" s="5"/>
      <c r="I7" s="8">
        <f>E7*F7</f>
        <v>0</v>
      </c>
      <c r="J7" s="8">
        <f>I7</f>
        <v>0</v>
      </c>
      <c r="K7" s="5"/>
    </row>
    <row r="8" spans="1:10" ht="15">
      <c r="A8" s="10"/>
      <c r="C8" s="3" t="s">
        <v>148</v>
      </c>
      <c r="E8" s="9"/>
      <c r="F8" s="58">
        <v>0</v>
      </c>
      <c r="G8" s="9"/>
      <c r="I8" s="8"/>
      <c r="J8" s="8"/>
    </row>
    <row r="9" spans="1:11" ht="15">
      <c r="A9" s="11" t="s">
        <v>1</v>
      </c>
      <c r="B9" s="5" t="s">
        <v>49</v>
      </c>
      <c r="C9" s="5" t="s">
        <v>152</v>
      </c>
      <c r="D9" s="11" t="s">
        <v>21</v>
      </c>
      <c r="E9" s="8">
        <v>3.825</v>
      </c>
      <c r="F9" s="58">
        <v>0</v>
      </c>
      <c r="G9" s="15">
        <v>2.87</v>
      </c>
      <c r="H9" s="5"/>
      <c r="I9" s="8">
        <f>E9*F9</f>
        <v>0</v>
      </c>
      <c r="J9" s="8">
        <f aca="true" t="shared" si="0" ref="J9:J70">I9</f>
        <v>0</v>
      </c>
      <c r="K9" s="5"/>
    </row>
    <row r="10" spans="1:10" ht="15">
      <c r="A10" s="10"/>
      <c r="C10" s="3" t="s">
        <v>170</v>
      </c>
      <c r="E10" s="9"/>
      <c r="F10" s="58">
        <v>0</v>
      </c>
      <c r="G10" s="9"/>
      <c r="I10" s="8"/>
      <c r="J10" s="8"/>
    </row>
    <row r="11" spans="1:11" ht="15">
      <c r="A11" s="11" t="s">
        <v>2</v>
      </c>
      <c r="B11" s="5" t="s">
        <v>78</v>
      </c>
      <c r="C11" s="5" t="s">
        <v>164</v>
      </c>
      <c r="D11" s="11" t="s">
        <v>20</v>
      </c>
      <c r="E11" s="8">
        <v>21.6</v>
      </c>
      <c r="F11" s="58">
        <v>0</v>
      </c>
      <c r="G11" s="14"/>
      <c r="H11" s="5"/>
      <c r="I11" s="8">
        <f>E11*F11</f>
        <v>0</v>
      </c>
      <c r="J11" s="8">
        <f t="shared" si="0"/>
        <v>0</v>
      </c>
      <c r="K11" s="5"/>
    </row>
    <row r="12" spans="1:10" ht="15">
      <c r="A12" s="10"/>
      <c r="C12" s="3" t="s">
        <v>117</v>
      </c>
      <c r="E12" s="9"/>
      <c r="F12" s="58">
        <v>0</v>
      </c>
      <c r="G12" s="9"/>
      <c r="I12" s="8"/>
      <c r="J12" s="8"/>
    </row>
    <row r="13" spans="1:11" ht="15">
      <c r="A13" s="11" t="s">
        <v>3</v>
      </c>
      <c r="B13" s="5" t="s">
        <v>79</v>
      </c>
      <c r="C13" s="5" t="s">
        <v>139</v>
      </c>
      <c r="D13" s="11" t="s">
        <v>10</v>
      </c>
      <c r="E13" s="8">
        <v>2.869</v>
      </c>
      <c r="F13" s="58">
        <v>0</v>
      </c>
      <c r="G13" s="14"/>
      <c r="H13" s="5"/>
      <c r="I13" s="8">
        <f>E13*F13</f>
        <v>0</v>
      </c>
      <c r="J13" s="8">
        <f t="shared" si="0"/>
        <v>0</v>
      </c>
      <c r="K13" s="5"/>
    </row>
    <row r="14" spans="1:10" ht="15">
      <c r="A14" s="10"/>
      <c r="C14" s="3" t="s">
        <v>166</v>
      </c>
      <c r="E14" s="9"/>
      <c r="F14" s="58">
        <v>0</v>
      </c>
      <c r="G14" s="9"/>
      <c r="I14" s="8"/>
      <c r="J14" s="8"/>
    </row>
    <row r="15" spans="1:11" ht="15">
      <c r="A15" s="11" t="s">
        <v>4</v>
      </c>
      <c r="B15" s="5" t="s">
        <v>80</v>
      </c>
      <c r="C15" s="5" t="s">
        <v>158</v>
      </c>
      <c r="D15" s="11" t="s">
        <v>10</v>
      </c>
      <c r="E15" s="8">
        <v>2.869</v>
      </c>
      <c r="F15" s="58">
        <v>0</v>
      </c>
      <c r="G15" s="14"/>
      <c r="H15" s="5"/>
      <c r="I15" s="8">
        <f>E15*F15</f>
        <v>0</v>
      </c>
      <c r="J15" s="8">
        <f t="shared" si="0"/>
        <v>0</v>
      </c>
      <c r="K15" s="5"/>
    </row>
    <row r="16" spans="1:10" ht="15">
      <c r="A16" s="10"/>
      <c r="C16" s="16" t="s">
        <v>174</v>
      </c>
      <c r="E16" s="9"/>
      <c r="F16" s="58">
        <v>0</v>
      </c>
      <c r="G16" s="9"/>
      <c r="I16" s="9"/>
      <c r="J16" s="9"/>
    </row>
    <row r="17" spans="1:10" ht="15.75">
      <c r="A17" s="10"/>
      <c r="B17" s="4" t="s">
        <v>38</v>
      </c>
      <c r="C17" s="4" t="s">
        <v>121</v>
      </c>
      <c r="E17" s="9"/>
      <c r="F17" s="58">
        <v>0</v>
      </c>
      <c r="G17" s="7">
        <v>2.87</v>
      </c>
      <c r="H17" s="4"/>
      <c r="I17" s="7">
        <f>SUM(I7:I15)</f>
        <v>0</v>
      </c>
      <c r="J17" s="7">
        <f t="shared" si="0"/>
        <v>0</v>
      </c>
    </row>
    <row r="18" spans="1:10" ht="15">
      <c r="A18" s="10"/>
      <c r="E18" s="9"/>
      <c r="F18" s="58">
        <v>0</v>
      </c>
      <c r="G18" s="9"/>
      <c r="I18" s="9"/>
      <c r="J18" s="9"/>
    </row>
    <row r="19" spans="1:10" ht="15.75">
      <c r="A19" s="10"/>
      <c r="B19" s="4" t="s">
        <v>38</v>
      </c>
      <c r="C19" s="4" t="s">
        <v>118</v>
      </c>
      <c r="E19" s="9"/>
      <c r="F19" s="58">
        <v>0</v>
      </c>
      <c r="G19" s="9"/>
      <c r="I19" s="9"/>
      <c r="J19" s="9"/>
    </row>
    <row r="20" spans="1:11" ht="15">
      <c r="A20" s="11" t="s">
        <v>0</v>
      </c>
      <c r="B20" s="5" t="s">
        <v>48</v>
      </c>
      <c r="C20" s="5" t="s">
        <v>156</v>
      </c>
      <c r="D20" s="11" t="s">
        <v>9</v>
      </c>
      <c r="E20" s="8">
        <v>14.4</v>
      </c>
      <c r="F20" s="58">
        <v>0</v>
      </c>
      <c r="G20" s="8">
        <v>0.12</v>
      </c>
      <c r="H20" s="5"/>
      <c r="I20" s="8">
        <f>E20*F20</f>
        <v>0</v>
      </c>
      <c r="J20" s="8">
        <f t="shared" si="0"/>
        <v>0</v>
      </c>
      <c r="K20" s="5"/>
    </row>
    <row r="21" spans="1:10" ht="15">
      <c r="A21" s="10"/>
      <c r="C21" s="3" t="s">
        <v>159</v>
      </c>
      <c r="E21" s="9"/>
      <c r="F21" s="58">
        <v>0</v>
      </c>
      <c r="G21" s="9"/>
      <c r="I21" s="8"/>
      <c r="J21" s="8"/>
    </row>
    <row r="22" spans="1:11" ht="15">
      <c r="A22" s="11" t="s">
        <v>1</v>
      </c>
      <c r="B22" s="5" t="s">
        <v>47</v>
      </c>
      <c r="C22" s="5" t="s">
        <v>123</v>
      </c>
      <c r="D22" s="11" t="s">
        <v>9</v>
      </c>
      <c r="E22" s="8">
        <v>29.38</v>
      </c>
      <c r="F22" s="58">
        <v>0</v>
      </c>
      <c r="G22" s="15">
        <v>1.18</v>
      </c>
      <c r="H22" s="5"/>
      <c r="I22" s="8">
        <f>E22*F22</f>
        <v>0</v>
      </c>
      <c r="J22" s="8">
        <f t="shared" si="0"/>
        <v>0</v>
      </c>
      <c r="K22" s="5"/>
    </row>
    <row r="23" spans="1:10" ht="15">
      <c r="A23" s="10"/>
      <c r="C23" s="3" t="s">
        <v>157</v>
      </c>
      <c r="E23" s="9"/>
      <c r="F23" s="58">
        <v>0</v>
      </c>
      <c r="G23" s="9"/>
      <c r="I23" s="8"/>
      <c r="J23" s="8"/>
    </row>
    <row r="24" spans="1:11" ht="15">
      <c r="A24" s="11" t="s">
        <v>2</v>
      </c>
      <c r="B24" s="5" t="s">
        <v>58</v>
      </c>
      <c r="C24" s="5" t="s">
        <v>128</v>
      </c>
      <c r="D24" s="11" t="s">
        <v>9</v>
      </c>
      <c r="E24" s="8">
        <v>14.4</v>
      </c>
      <c r="F24" s="58">
        <v>0</v>
      </c>
      <c r="G24" s="8">
        <v>0.17</v>
      </c>
      <c r="H24" s="5"/>
      <c r="I24" s="8">
        <f>E24*F24</f>
        <v>0</v>
      </c>
      <c r="J24" s="8">
        <f t="shared" si="0"/>
        <v>0</v>
      </c>
      <c r="K24" s="5"/>
    </row>
    <row r="25" spans="1:10" ht="15">
      <c r="A25" s="10"/>
      <c r="C25" s="3" t="s">
        <v>90</v>
      </c>
      <c r="E25" s="9"/>
      <c r="F25" s="58">
        <v>0</v>
      </c>
      <c r="G25" s="9"/>
      <c r="I25" s="8"/>
      <c r="J25" s="8"/>
    </row>
    <row r="26" spans="1:11" ht="15">
      <c r="A26" s="11" t="s">
        <v>3</v>
      </c>
      <c r="B26" s="5" t="s">
        <v>53</v>
      </c>
      <c r="C26" s="5" t="s">
        <v>95</v>
      </c>
      <c r="D26" s="11" t="s">
        <v>33</v>
      </c>
      <c r="E26" s="8">
        <v>4</v>
      </c>
      <c r="F26" s="58">
        <v>0</v>
      </c>
      <c r="G26" s="8">
        <v>0.01</v>
      </c>
      <c r="H26" s="5"/>
      <c r="I26" s="8">
        <f>E26*F26</f>
        <v>0</v>
      </c>
      <c r="J26" s="8">
        <f t="shared" si="0"/>
        <v>0</v>
      </c>
      <c r="K26" s="5"/>
    </row>
    <row r="27" spans="1:10" ht="15">
      <c r="A27" s="10"/>
      <c r="C27" s="3" t="s">
        <v>155</v>
      </c>
      <c r="E27" s="9"/>
      <c r="F27" s="58">
        <v>0</v>
      </c>
      <c r="G27" s="9"/>
      <c r="I27" s="8"/>
      <c r="J27" s="8"/>
    </row>
    <row r="28" spans="1:11" ht="15">
      <c r="A28" s="11" t="s">
        <v>4</v>
      </c>
      <c r="B28" s="5" t="s">
        <v>54</v>
      </c>
      <c r="C28" s="5" t="s">
        <v>124</v>
      </c>
      <c r="D28" s="11" t="s">
        <v>9</v>
      </c>
      <c r="E28" s="8">
        <v>22.5</v>
      </c>
      <c r="F28" s="58">
        <v>0</v>
      </c>
      <c r="G28" s="8">
        <v>0.18</v>
      </c>
      <c r="H28" s="5"/>
      <c r="I28" s="8">
        <f>E28*F28</f>
        <v>0</v>
      </c>
      <c r="J28" s="8">
        <f t="shared" si="0"/>
        <v>0</v>
      </c>
      <c r="K28" s="5"/>
    </row>
    <row r="29" spans="1:11" ht="15">
      <c r="A29" s="11" t="s">
        <v>5</v>
      </c>
      <c r="B29" s="5" t="s">
        <v>62</v>
      </c>
      <c r="C29" s="5" t="s">
        <v>107</v>
      </c>
      <c r="D29" s="11" t="s">
        <v>33</v>
      </c>
      <c r="E29" s="8">
        <v>1</v>
      </c>
      <c r="F29" s="58">
        <v>0</v>
      </c>
      <c r="G29" s="14"/>
      <c r="H29" s="5"/>
      <c r="I29" s="8">
        <f>E29*F29</f>
        <v>0</v>
      </c>
      <c r="J29" s="8">
        <f t="shared" si="0"/>
        <v>0</v>
      </c>
      <c r="K29" s="5"/>
    </row>
    <row r="30" spans="1:10" ht="15">
      <c r="A30" s="10"/>
      <c r="C30" s="3" t="s">
        <v>129</v>
      </c>
      <c r="E30" s="9"/>
      <c r="F30" s="58">
        <v>0</v>
      </c>
      <c r="G30" s="9"/>
      <c r="I30" s="8"/>
      <c r="J30" s="8"/>
    </row>
    <row r="31" spans="1:11" ht="15">
      <c r="A31" s="11" t="s">
        <v>6</v>
      </c>
      <c r="B31" s="5" t="s">
        <v>55</v>
      </c>
      <c r="C31" s="5" t="s">
        <v>125</v>
      </c>
      <c r="D31" s="11" t="s">
        <v>9</v>
      </c>
      <c r="E31" s="8">
        <v>3.75</v>
      </c>
      <c r="F31" s="58">
        <v>0</v>
      </c>
      <c r="G31" s="8">
        <v>0.03</v>
      </c>
      <c r="H31" s="5"/>
      <c r="I31" s="8">
        <f>E31*F31</f>
        <v>0</v>
      </c>
      <c r="J31" s="8">
        <f t="shared" si="0"/>
        <v>0</v>
      </c>
      <c r="K31" s="5"/>
    </row>
    <row r="32" spans="1:11" ht="15">
      <c r="A32" s="11" t="s">
        <v>7</v>
      </c>
      <c r="B32" s="5" t="s">
        <v>56</v>
      </c>
      <c r="C32" s="5" t="s">
        <v>126</v>
      </c>
      <c r="D32" s="11" t="s">
        <v>9</v>
      </c>
      <c r="E32" s="8">
        <v>2</v>
      </c>
      <c r="F32" s="58">
        <v>0</v>
      </c>
      <c r="G32" s="8">
        <v>0.02</v>
      </c>
      <c r="H32" s="5"/>
      <c r="I32" s="8">
        <f>E32*F32</f>
        <v>0</v>
      </c>
      <c r="J32" s="8">
        <f t="shared" si="0"/>
        <v>0</v>
      </c>
      <c r="K32" s="5"/>
    </row>
    <row r="33" spans="1:10" ht="15">
      <c r="A33" s="10"/>
      <c r="C33" s="3" t="s">
        <v>142</v>
      </c>
      <c r="E33" s="9"/>
      <c r="F33" s="58">
        <v>0</v>
      </c>
      <c r="G33" s="9"/>
      <c r="I33" s="8"/>
      <c r="J33" s="8"/>
    </row>
    <row r="34" spans="1:11" ht="15">
      <c r="A34" s="11" t="s">
        <v>8</v>
      </c>
      <c r="B34" s="5" t="s">
        <v>59</v>
      </c>
      <c r="C34" s="5" t="s">
        <v>133</v>
      </c>
      <c r="D34" s="11" t="s">
        <v>33</v>
      </c>
      <c r="E34" s="8">
        <v>5</v>
      </c>
      <c r="F34" s="58">
        <v>0</v>
      </c>
      <c r="G34" s="14"/>
      <c r="H34" s="5"/>
      <c r="I34" s="8">
        <f>E34*F34</f>
        <v>0</v>
      </c>
      <c r="J34" s="8">
        <f t="shared" si="0"/>
        <v>0</v>
      </c>
      <c r="K34" s="5"/>
    </row>
    <row r="35" spans="1:11" ht="15">
      <c r="A35" s="11" t="s">
        <v>11</v>
      </c>
      <c r="B35" s="5" t="s">
        <v>60</v>
      </c>
      <c r="C35" s="5" t="s">
        <v>134</v>
      </c>
      <c r="D35" s="11" t="s">
        <v>33</v>
      </c>
      <c r="E35" s="8">
        <v>3</v>
      </c>
      <c r="F35" s="58">
        <v>0</v>
      </c>
      <c r="G35" s="14"/>
      <c r="H35" s="5"/>
      <c r="I35" s="8">
        <f>E35*F35</f>
        <v>0</v>
      </c>
      <c r="J35" s="8">
        <f t="shared" si="0"/>
        <v>0</v>
      </c>
      <c r="K35" s="5"/>
    </row>
    <row r="36" spans="1:11" ht="15">
      <c r="A36" s="11" t="s">
        <v>12</v>
      </c>
      <c r="B36" s="5" t="s">
        <v>61</v>
      </c>
      <c r="C36" s="5" t="s">
        <v>146</v>
      </c>
      <c r="D36" s="11" t="s">
        <v>9</v>
      </c>
      <c r="E36" s="8">
        <v>40.65</v>
      </c>
      <c r="F36" s="58">
        <v>0</v>
      </c>
      <c r="G36" s="14"/>
      <c r="H36" s="5"/>
      <c r="I36" s="8">
        <f>E36*F36</f>
        <v>0</v>
      </c>
      <c r="J36" s="8">
        <f t="shared" si="0"/>
        <v>0</v>
      </c>
      <c r="K36" s="5"/>
    </row>
    <row r="37" spans="1:11" ht="15">
      <c r="A37" s="11"/>
      <c r="B37" s="5"/>
      <c r="C37" s="5" t="s">
        <v>149</v>
      </c>
      <c r="D37" s="11"/>
      <c r="E37" s="8"/>
      <c r="F37" s="58">
        <v>0</v>
      </c>
      <c r="G37" s="14"/>
      <c r="H37" s="5"/>
      <c r="I37" s="8"/>
      <c r="J37" s="8"/>
      <c r="K37" s="5"/>
    </row>
    <row r="38" spans="1:11" ht="15">
      <c r="A38" s="11" t="s">
        <v>13</v>
      </c>
      <c r="B38" s="5" t="s">
        <v>67</v>
      </c>
      <c r="C38" s="5" t="s">
        <v>132</v>
      </c>
      <c r="D38" s="11" t="s">
        <v>33</v>
      </c>
      <c r="E38" s="8">
        <v>0</v>
      </c>
      <c r="F38" s="58">
        <v>0</v>
      </c>
      <c r="G38" s="14"/>
      <c r="H38" s="5"/>
      <c r="I38" s="8">
        <f>E38*F38</f>
        <v>0</v>
      </c>
      <c r="J38" s="8">
        <f t="shared" si="0"/>
        <v>0</v>
      </c>
      <c r="K38" s="5"/>
    </row>
    <row r="39" spans="1:11" ht="15">
      <c r="A39" s="11" t="s">
        <v>14</v>
      </c>
      <c r="B39" s="5" t="s">
        <v>66</v>
      </c>
      <c r="C39" s="5" t="s">
        <v>120</v>
      </c>
      <c r="D39" s="11" t="s">
        <v>33</v>
      </c>
      <c r="E39" s="8">
        <v>0</v>
      </c>
      <c r="F39" s="58">
        <v>0</v>
      </c>
      <c r="G39" s="14"/>
      <c r="H39" s="5"/>
      <c r="I39" s="8">
        <f>E39*F39</f>
        <v>0</v>
      </c>
      <c r="J39" s="8">
        <f t="shared" si="0"/>
        <v>0</v>
      </c>
      <c r="K39" s="5"/>
    </row>
    <row r="40" spans="1:11" ht="15">
      <c r="A40" s="11" t="s">
        <v>15</v>
      </c>
      <c r="B40" s="5" t="s">
        <v>79</v>
      </c>
      <c r="C40" s="5" t="s">
        <v>139</v>
      </c>
      <c r="D40" s="11" t="s">
        <v>10</v>
      </c>
      <c r="E40" s="8">
        <v>1.705</v>
      </c>
      <c r="F40" s="58">
        <v>0</v>
      </c>
      <c r="G40" s="14"/>
      <c r="H40" s="5"/>
      <c r="I40" s="8">
        <f>E40*F40</f>
        <v>0</v>
      </c>
      <c r="J40" s="8">
        <f t="shared" si="0"/>
        <v>0</v>
      </c>
      <c r="K40" s="5"/>
    </row>
    <row r="41" spans="1:11" ht="15">
      <c r="A41" s="11" t="s">
        <v>16</v>
      </c>
      <c r="B41" s="5" t="s">
        <v>80</v>
      </c>
      <c r="C41" s="5" t="s">
        <v>158</v>
      </c>
      <c r="D41" s="11" t="s">
        <v>10</v>
      </c>
      <c r="E41" s="8">
        <v>1.705</v>
      </c>
      <c r="F41" s="58">
        <v>0</v>
      </c>
      <c r="G41" s="14"/>
      <c r="H41" s="5"/>
      <c r="I41" s="8">
        <f>E41*F41</f>
        <v>0</v>
      </c>
      <c r="J41" s="8">
        <f t="shared" si="0"/>
        <v>0</v>
      </c>
      <c r="K41" s="5"/>
    </row>
    <row r="42" spans="1:10" ht="15">
      <c r="A42" s="10"/>
      <c r="C42" s="3" t="s">
        <v>167</v>
      </c>
      <c r="E42" s="9"/>
      <c r="F42" s="58">
        <v>0</v>
      </c>
      <c r="G42" s="9"/>
      <c r="I42" s="9"/>
      <c r="J42" s="9"/>
    </row>
    <row r="43" spans="1:10" ht="15.75">
      <c r="A43" s="10"/>
      <c r="B43" s="4" t="s">
        <v>38</v>
      </c>
      <c r="C43" s="4" t="s">
        <v>108</v>
      </c>
      <c r="E43" s="9"/>
      <c r="F43" s="58">
        <v>0</v>
      </c>
      <c r="G43" s="7">
        <v>1.7</v>
      </c>
      <c r="H43" s="4"/>
      <c r="I43" s="7">
        <f>SUM(I20:I41)</f>
        <v>0</v>
      </c>
      <c r="J43" s="7">
        <f t="shared" si="0"/>
        <v>0</v>
      </c>
    </row>
    <row r="44" spans="1:10" ht="15">
      <c r="A44" s="10"/>
      <c r="E44" s="9"/>
      <c r="F44" s="58">
        <v>0</v>
      </c>
      <c r="G44" s="9"/>
      <c r="I44" s="9"/>
      <c r="J44" s="9"/>
    </row>
    <row r="45" spans="1:10" ht="15.75">
      <c r="A45" s="10"/>
      <c r="B45" s="4" t="s">
        <v>38</v>
      </c>
      <c r="C45" s="4" t="s">
        <v>115</v>
      </c>
      <c r="E45" s="9"/>
      <c r="F45" s="58">
        <v>0</v>
      </c>
      <c r="G45" s="9"/>
      <c r="I45" s="9"/>
      <c r="J45" s="9"/>
    </row>
    <row r="46" spans="1:11" ht="15">
      <c r="A46" s="11" t="s">
        <v>0</v>
      </c>
      <c r="B46" s="5" t="s">
        <v>70</v>
      </c>
      <c r="C46" s="5" t="s">
        <v>136</v>
      </c>
      <c r="D46" s="11" t="s">
        <v>9</v>
      </c>
      <c r="E46" s="8">
        <v>70.6</v>
      </c>
      <c r="F46" s="58">
        <v>0</v>
      </c>
      <c r="G46" s="15">
        <v>0.23</v>
      </c>
      <c r="H46" s="5"/>
      <c r="I46" s="8">
        <f>E46*F46</f>
        <v>0</v>
      </c>
      <c r="J46" s="8">
        <f t="shared" si="0"/>
        <v>0</v>
      </c>
      <c r="K46" s="5"/>
    </row>
    <row r="47" spans="1:10" ht="15">
      <c r="A47" s="10"/>
      <c r="C47" s="3" t="s">
        <v>162</v>
      </c>
      <c r="E47" s="9"/>
      <c r="F47" s="58">
        <v>0</v>
      </c>
      <c r="G47" s="9"/>
      <c r="I47" s="8"/>
      <c r="J47" s="8"/>
    </row>
    <row r="48" spans="1:11" ht="15">
      <c r="A48" s="11" t="s">
        <v>1</v>
      </c>
      <c r="B48" s="5" t="s">
        <v>71</v>
      </c>
      <c r="C48" s="5" t="s">
        <v>137</v>
      </c>
      <c r="D48" s="11" t="s">
        <v>9</v>
      </c>
      <c r="E48" s="8">
        <v>7.2</v>
      </c>
      <c r="F48" s="58">
        <v>0</v>
      </c>
      <c r="G48" s="15">
        <v>0.04</v>
      </c>
      <c r="H48" s="5"/>
      <c r="I48" s="8">
        <f>E48*F48</f>
        <v>0</v>
      </c>
      <c r="J48" s="8">
        <f t="shared" si="0"/>
        <v>0</v>
      </c>
      <c r="K48" s="5"/>
    </row>
    <row r="49" spans="1:10" ht="15">
      <c r="A49" s="10"/>
      <c r="C49" s="3" t="s">
        <v>91</v>
      </c>
      <c r="E49" s="9"/>
      <c r="F49" s="58">
        <v>0</v>
      </c>
      <c r="G49" s="9"/>
      <c r="I49" s="8"/>
      <c r="J49" s="8"/>
    </row>
    <row r="50" spans="1:11" ht="15">
      <c r="A50" s="11" t="s">
        <v>2</v>
      </c>
      <c r="B50" s="5" t="s">
        <v>72</v>
      </c>
      <c r="C50" s="5" t="s">
        <v>151</v>
      </c>
      <c r="D50" s="11" t="s">
        <v>9</v>
      </c>
      <c r="E50" s="8">
        <v>70.6</v>
      </c>
      <c r="F50" s="58">
        <v>0</v>
      </c>
      <c r="G50" s="8">
        <v>0.03</v>
      </c>
      <c r="H50" s="5"/>
      <c r="I50" s="8">
        <f>E50*F50</f>
        <v>0</v>
      </c>
      <c r="J50" s="8">
        <f t="shared" si="0"/>
        <v>0</v>
      </c>
      <c r="K50" s="5"/>
    </row>
    <row r="51" spans="1:10" ht="15">
      <c r="A51" s="10"/>
      <c r="C51" s="3" t="s">
        <v>241</v>
      </c>
      <c r="E51" s="9"/>
      <c r="F51" s="58">
        <v>0</v>
      </c>
      <c r="G51" s="9"/>
      <c r="I51" s="8"/>
      <c r="J51" s="8"/>
    </row>
    <row r="52" spans="1:11" ht="15">
      <c r="A52" s="11" t="s">
        <v>3</v>
      </c>
      <c r="B52" s="5" t="s">
        <v>73</v>
      </c>
      <c r="C52" s="5" t="s">
        <v>153</v>
      </c>
      <c r="D52" s="11" t="s">
        <v>9</v>
      </c>
      <c r="E52" s="8">
        <v>7.2</v>
      </c>
      <c r="F52" s="58">
        <v>0</v>
      </c>
      <c r="G52" s="8">
        <v>0.01</v>
      </c>
      <c r="H52" s="5"/>
      <c r="I52" s="8">
        <f>E52*F52</f>
        <v>0</v>
      </c>
      <c r="J52" s="8">
        <f t="shared" si="0"/>
        <v>0</v>
      </c>
      <c r="K52" s="5"/>
    </row>
    <row r="53" spans="1:11" ht="15">
      <c r="A53" s="11" t="s">
        <v>4</v>
      </c>
      <c r="B53" s="5" t="s">
        <v>64</v>
      </c>
      <c r="C53" s="5" t="s">
        <v>140</v>
      </c>
      <c r="D53" s="11" t="s">
        <v>33</v>
      </c>
      <c r="E53" s="8">
        <v>13</v>
      </c>
      <c r="F53" s="58">
        <v>0</v>
      </c>
      <c r="G53" s="14"/>
      <c r="H53" s="5"/>
      <c r="I53" s="8">
        <f>E53*F53</f>
        <v>0</v>
      </c>
      <c r="J53" s="8">
        <f t="shared" si="0"/>
        <v>0</v>
      </c>
      <c r="K53" s="5"/>
    </row>
    <row r="54" spans="1:11" ht="15">
      <c r="A54" s="11" t="s">
        <v>5</v>
      </c>
      <c r="B54" s="5" t="s">
        <v>65</v>
      </c>
      <c r="C54" s="5" t="s">
        <v>141</v>
      </c>
      <c r="D54" s="11" t="s">
        <v>33</v>
      </c>
      <c r="E54" s="8">
        <v>4</v>
      </c>
      <c r="F54" s="58">
        <v>0</v>
      </c>
      <c r="G54" s="14"/>
      <c r="H54" s="5"/>
      <c r="I54" s="8">
        <f>E54*F54</f>
        <v>0</v>
      </c>
      <c r="J54" s="8">
        <f t="shared" si="0"/>
        <v>0</v>
      </c>
      <c r="K54" s="5"/>
    </row>
    <row r="55" spans="1:11" ht="15">
      <c r="A55" s="11" t="s">
        <v>6</v>
      </c>
      <c r="B55" s="5" t="s">
        <v>83</v>
      </c>
      <c r="C55" s="5" t="s">
        <v>96</v>
      </c>
      <c r="D55" s="11" t="s">
        <v>33</v>
      </c>
      <c r="E55" s="8">
        <v>1</v>
      </c>
      <c r="F55" s="58">
        <v>0</v>
      </c>
      <c r="G55" s="14"/>
      <c r="H55" s="5"/>
      <c r="I55" s="8">
        <f>E55*F55</f>
        <v>0</v>
      </c>
      <c r="J55" s="8">
        <f t="shared" si="0"/>
        <v>0</v>
      </c>
      <c r="K55" s="5"/>
    </row>
    <row r="56" spans="1:10" ht="15">
      <c r="A56" s="10"/>
      <c r="C56" s="3" t="s">
        <v>240</v>
      </c>
      <c r="E56" s="9"/>
      <c r="F56" s="58">
        <v>0</v>
      </c>
      <c r="G56" s="9"/>
      <c r="I56" s="8"/>
      <c r="J56" s="8"/>
    </row>
    <row r="57" spans="1:11" ht="15">
      <c r="A57" s="11" t="s">
        <v>7</v>
      </c>
      <c r="B57" s="5" t="s">
        <v>84</v>
      </c>
      <c r="C57" s="5" t="s">
        <v>97</v>
      </c>
      <c r="D57" s="11" t="s">
        <v>33</v>
      </c>
      <c r="E57" s="8">
        <v>2</v>
      </c>
      <c r="F57" s="58">
        <v>0</v>
      </c>
      <c r="G57" s="14"/>
      <c r="H57" s="5"/>
      <c r="I57" s="8">
        <f>E57*F57</f>
        <v>0</v>
      </c>
      <c r="J57" s="8">
        <f t="shared" si="0"/>
        <v>0</v>
      </c>
      <c r="K57" s="5"/>
    </row>
    <row r="58" spans="1:10" ht="15">
      <c r="A58" s="10"/>
      <c r="C58" s="3" t="s">
        <v>240</v>
      </c>
      <c r="E58" s="9"/>
      <c r="F58" s="58">
        <v>0</v>
      </c>
      <c r="G58" s="9"/>
      <c r="I58" s="8"/>
      <c r="J58" s="8"/>
    </row>
    <row r="59" spans="1:11" ht="15">
      <c r="A59" s="11" t="s">
        <v>8</v>
      </c>
      <c r="B59" s="5" t="s">
        <v>74</v>
      </c>
      <c r="C59" s="5" t="s">
        <v>135</v>
      </c>
      <c r="D59" s="11" t="s">
        <v>9</v>
      </c>
      <c r="E59" s="8">
        <v>77.8</v>
      </c>
      <c r="F59" s="58">
        <v>0</v>
      </c>
      <c r="G59" s="14"/>
      <c r="H59" s="5"/>
      <c r="I59" s="8">
        <f aca="true" t="shared" si="1" ref="I59:I66">E59*F59</f>
        <v>0</v>
      </c>
      <c r="J59" s="8">
        <f t="shared" si="0"/>
        <v>0</v>
      </c>
      <c r="K59" s="5"/>
    </row>
    <row r="60" spans="1:11" ht="15">
      <c r="A60" s="11" t="s">
        <v>11</v>
      </c>
      <c r="B60" s="5" t="s">
        <v>52</v>
      </c>
      <c r="C60" s="5" t="s">
        <v>160</v>
      </c>
      <c r="D60" s="11" t="s">
        <v>9</v>
      </c>
      <c r="E60" s="8">
        <v>84.8</v>
      </c>
      <c r="F60" s="58">
        <v>0</v>
      </c>
      <c r="G60" s="8">
        <v>0.01</v>
      </c>
      <c r="H60" s="5"/>
      <c r="I60" s="8">
        <f t="shared" si="1"/>
        <v>0</v>
      </c>
      <c r="J60" s="8">
        <f t="shared" si="0"/>
        <v>0</v>
      </c>
      <c r="K60" s="5"/>
    </row>
    <row r="61" spans="1:10" ht="15">
      <c r="A61" s="10"/>
      <c r="C61" s="3" t="s">
        <v>93</v>
      </c>
      <c r="E61" s="9"/>
      <c r="F61" s="58">
        <v>0</v>
      </c>
      <c r="G61" s="9"/>
      <c r="I61" s="8">
        <f t="shared" si="1"/>
        <v>0</v>
      </c>
      <c r="J61" s="8"/>
    </row>
    <row r="62" spans="1:11" ht="15">
      <c r="A62" s="11" t="s">
        <v>12</v>
      </c>
      <c r="B62" s="5" t="s">
        <v>63</v>
      </c>
      <c r="C62" s="5" t="s">
        <v>168</v>
      </c>
      <c r="D62" s="11" t="s">
        <v>33</v>
      </c>
      <c r="E62" s="8">
        <v>4</v>
      </c>
      <c r="F62" s="58">
        <v>0</v>
      </c>
      <c r="G62" s="14"/>
      <c r="H62" s="5"/>
      <c r="I62" s="8">
        <f t="shared" si="1"/>
        <v>0</v>
      </c>
      <c r="J62" s="8">
        <f t="shared" si="0"/>
        <v>0</v>
      </c>
      <c r="K62" s="5"/>
    </row>
    <row r="63" spans="1:11" ht="15">
      <c r="A63" s="11" t="s">
        <v>13</v>
      </c>
      <c r="B63" s="5" t="s">
        <v>68</v>
      </c>
      <c r="C63" s="5" t="s">
        <v>138</v>
      </c>
      <c r="D63" s="11" t="s">
        <v>43</v>
      </c>
      <c r="E63" s="8">
        <v>0</v>
      </c>
      <c r="F63" s="58">
        <v>0</v>
      </c>
      <c r="G63" s="8">
        <v>0.01</v>
      </c>
      <c r="H63" s="5"/>
      <c r="I63" s="8">
        <f t="shared" si="1"/>
        <v>0</v>
      </c>
      <c r="J63" s="8">
        <f t="shared" si="0"/>
        <v>0</v>
      </c>
      <c r="K63" s="5"/>
    </row>
    <row r="64" spans="1:11" ht="15">
      <c r="A64" s="11" t="s">
        <v>14</v>
      </c>
      <c r="B64" s="5" t="s">
        <v>69</v>
      </c>
      <c r="C64" s="5" t="s">
        <v>145</v>
      </c>
      <c r="D64" s="11" t="s">
        <v>33</v>
      </c>
      <c r="E64" s="8">
        <v>0</v>
      </c>
      <c r="F64" s="58">
        <v>0</v>
      </c>
      <c r="G64" s="14"/>
      <c r="H64" s="5"/>
      <c r="I64" s="8">
        <f t="shared" si="1"/>
        <v>0</v>
      </c>
      <c r="J64" s="8">
        <f t="shared" si="0"/>
        <v>0</v>
      </c>
      <c r="K64" s="5"/>
    </row>
    <row r="65" spans="1:11" ht="15">
      <c r="A65" s="11" t="s">
        <v>15</v>
      </c>
      <c r="B65" s="5" t="s">
        <v>79</v>
      </c>
      <c r="C65" s="5" t="s">
        <v>139</v>
      </c>
      <c r="D65" s="11" t="s">
        <v>10</v>
      </c>
      <c r="E65" s="8">
        <v>0.327</v>
      </c>
      <c r="F65" s="58">
        <v>0</v>
      </c>
      <c r="G65" s="14"/>
      <c r="H65" s="5"/>
      <c r="I65" s="8">
        <f t="shared" si="1"/>
        <v>0</v>
      </c>
      <c r="J65" s="8">
        <f t="shared" si="0"/>
        <v>0</v>
      </c>
      <c r="K65" s="5"/>
    </row>
    <row r="66" spans="1:11" ht="15">
      <c r="A66" s="11" t="s">
        <v>16</v>
      </c>
      <c r="B66" s="5" t="s">
        <v>80</v>
      </c>
      <c r="C66" s="5" t="s">
        <v>158</v>
      </c>
      <c r="D66" s="11" t="s">
        <v>10</v>
      </c>
      <c r="E66" s="8">
        <v>0.327</v>
      </c>
      <c r="F66" s="58">
        <v>0</v>
      </c>
      <c r="G66" s="14"/>
      <c r="H66" s="5"/>
      <c r="I66" s="8">
        <f t="shared" si="1"/>
        <v>0</v>
      </c>
      <c r="J66" s="8">
        <f t="shared" si="0"/>
        <v>0</v>
      </c>
      <c r="K66" s="5"/>
    </row>
    <row r="67" spans="1:10" ht="15">
      <c r="A67" s="10"/>
      <c r="C67" s="3" t="s">
        <v>167</v>
      </c>
      <c r="E67" s="9"/>
      <c r="F67" s="58">
        <v>0</v>
      </c>
      <c r="G67" s="9"/>
      <c r="I67" s="9"/>
      <c r="J67" s="9"/>
    </row>
    <row r="68" spans="1:10" ht="15.75">
      <c r="A68" s="10"/>
      <c r="B68" s="4" t="s">
        <v>38</v>
      </c>
      <c r="C68" s="4" t="s">
        <v>106</v>
      </c>
      <c r="E68" s="9"/>
      <c r="F68" s="58">
        <v>0</v>
      </c>
      <c r="G68" s="7">
        <v>0.33</v>
      </c>
      <c r="H68" s="4"/>
      <c r="I68" s="7">
        <f>SUM(I46:I66)</f>
        <v>0</v>
      </c>
      <c r="J68" s="7">
        <f t="shared" si="0"/>
        <v>0</v>
      </c>
    </row>
    <row r="69" spans="1:10" ht="15.75" thickBot="1">
      <c r="A69" s="10"/>
      <c r="E69" s="9"/>
      <c r="F69" s="58">
        <v>0</v>
      </c>
      <c r="G69" s="9"/>
      <c r="I69" s="9"/>
      <c r="J69" s="9"/>
    </row>
    <row r="70" spans="1:10" ht="16.5" thickBot="1">
      <c r="A70" s="10"/>
      <c r="B70" s="4" t="s">
        <v>42</v>
      </c>
      <c r="C70" s="4" t="s">
        <v>109</v>
      </c>
      <c r="E70" s="9"/>
      <c r="F70" s="58">
        <v>0</v>
      </c>
      <c r="G70" s="7">
        <v>4.9</v>
      </c>
      <c r="H70" s="4"/>
      <c r="I70" s="17">
        <f>I68+I43+I17</f>
        <v>0</v>
      </c>
      <c r="J70" s="17">
        <f t="shared" si="0"/>
        <v>0</v>
      </c>
    </row>
    <row r="71" spans="1:10" ht="15.75">
      <c r="A71" s="10"/>
      <c r="B71" s="4" t="s">
        <v>42</v>
      </c>
      <c r="C71" s="4" t="s">
        <v>110</v>
      </c>
      <c r="E71" s="9"/>
      <c r="F71" s="58">
        <v>0</v>
      </c>
      <c r="G71" s="9"/>
      <c r="I71" s="9"/>
      <c r="J71" s="9"/>
    </row>
    <row r="72" spans="1:10" ht="15.75">
      <c r="A72" s="10"/>
      <c r="B72" s="4" t="s">
        <v>38</v>
      </c>
      <c r="C72" s="4" t="s">
        <v>130</v>
      </c>
      <c r="E72" s="9"/>
      <c r="F72" s="58">
        <v>0</v>
      </c>
      <c r="G72" s="9"/>
      <c r="I72" s="9"/>
      <c r="J72" s="9"/>
    </row>
    <row r="73" spans="1:11" ht="15">
      <c r="A73" s="11" t="s">
        <v>0</v>
      </c>
      <c r="B73" s="5" t="s">
        <v>77</v>
      </c>
      <c r="C73" s="5" t="s">
        <v>161</v>
      </c>
      <c r="D73" s="11" t="s">
        <v>20</v>
      </c>
      <c r="E73" s="8">
        <v>21.6</v>
      </c>
      <c r="F73" s="58">
        <v>0</v>
      </c>
      <c r="G73" s="14"/>
      <c r="H73" s="5"/>
      <c r="I73" s="8">
        <f>E73*F73</f>
        <v>0</v>
      </c>
      <c r="J73" s="8">
        <f aca="true" t="shared" si="2" ref="J73:J133">I73</f>
        <v>0</v>
      </c>
      <c r="K73" s="5"/>
    </row>
    <row r="74" spans="1:10" ht="15">
      <c r="A74" s="10"/>
      <c r="C74" s="3" t="s">
        <v>148</v>
      </c>
      <c r="E74" s="9"/>
      <c r="F74" s="58">
        <v>0</v>
      </c>
      <c r="G74" s="9"/>
      <c r="I74" s="8"/>
      <c r="J74" s="8"/>
    </row>
    <row r="75" spans="1:11" ht="15">
      <c r="A75" s="11" t="s">
        <v>1</v>
      </c>
      <c r="B75" s="5" t="s">
        <v>49</v>
      </c>
      <c r="C75" s="5" t="s">
        <v>152</v>
      </c>
      <c r="D75" s="11" t="s">
        <v>21</v>
      </c>
      <c r="E75" s="8">
        <v>3.825</v>
      </c>
      <c r="F75" s="58">
        <v>0</v>
      </c>
      <c r="G75" s="15">
        <v>2.87</v>
      </c>
      <c r="H75" s="5"/>
      <c r="I75" s="8">
        <f>E75*F75</f>
        <v>0</v>
      </c>
      <c r="J75" s="8">
        <f t="shared" si="2"/>
        <v>0</v>
      </c>
      <c r="K75" s="5"/>
    </row>
    <row r="76" spans="1:10" ht="15">
      <c r="A76" s="10"/>
      <c r="C76" s="3" t="s">
        <v>170</v>
      </c>
      <c r="E76" s="9"/>
      <c r="F76" s="58">
        <v>0</v>
      </c>
      <c r="G76" s="9"/>
      <c r="I76" s="8"/>
      <c r="J76" s="8"/>
    </row>
    <row r="77" spans="1:11" ht="15">
      <c r="A77" s="11" t="s">
        <v>2</v>
      </c>
      <c r="B77" s="5" t="s">
        <v>78</v>
      </c>
      <c r="C77" s="5" t="s">
        <v>164</v>
      </c>
      <c r="D77" s="11" t="s">
        <v>20</v>
      </c>
      <c r="E77" s="8">
        <v>21.6</v>
      </c>
      <c r="F77" s="58">
        <v>0</v>
      </c>
      <c r="G77" s="14"/>
      <c r="H77" s="5"/>
      <c r="I77" s="8">
        <f>E77*F77</f>
        <v>0</v>
      </c>
      <c r="J77" s="8">
        <f t="shared" si="2"/>
        <v>0</v>
      </c>
      <c r="K77" s="5"/>
    </row>
    <row r="78" spans="1:10" ht="15">
      <c r="A78" s="10"/>
      <c r="C78" s="3" t="s">
        <v>117</v>
      </c>
      <c r="E78" s="9"/>
      <c r="F78" s="58">
        <v>0</v>
      </c>
      <c r="G78" s="9"/>
      <c r="I78" s="8"/>
      <c r="J78" s="8"/>
    </row>
    <row r="79" spans="1:11" ht="15">
      <c r="A79" s="11" t="s">
        <v>3</v>
      </c>
      <c r="B79" s="5" t="s">
        <v>79</v>
      </c>
      <c r="C79" s="5" t="s">
        <v>139</v>
      </c>
      <c r="D79" s="11" t="s">
        <v>10</v>
      </c>
      <c r="E79" s="8">
        <v>2.869</v>
      </c>
      <c r="F79" s="58">
        <v>0</v>
      </c>
      <c r="G79" s="14"/>
      <c r="H79" s="5"/>
      <c r="I79" s="8">
        <f>E79*F79</f>
        <v>0</v>
      </c>
      <c r="J79" s="8">
        <f t="shared" si="2"/>
        <v>0</v>
      </c>
      <c r="K79" s="5"/>
    </row>
    <row r="80" spans="1:11" ht="15">
      <c r="A80" s="11" t="s">
        <v>4</v>
      </c>
      <c r="B80" s="5" t="s">
        <v>80</v>
      </c>
      <c r="C80" s="5" t="s">
        <v>158</v>
      </c>
      <c r="D80" s="11" t="s">
        <v>10</v>
      </c>
      <c r="E80" s="8">
        <v>2.869</v>
      </c>
      <c r="F80" s="58">
        <v>0</v>
      </c>
      <c r="G80" s="14"/>
      <c r="H80" s="5"/>
      <c r="I80" s="8">
        <f>E80*F80</f>
        <v>0</v>
      </c>
      <c r="J80" s="8">
        <f t="shared" si="2"/>
        <v>0</v>
      </c>
      <c r="K80" s="5"/>
    </row>
    <row r="81" spans="1:10" ht="15">
      <c r="A81" s="10"/>
      <c r="C81" s="3" t="s">
        <v>166</v>
      </c>
      <c r="E81" s="9"/>
      <c r="F81" s="58">
        <v>0</v>
      </c>
      <c r="G81" s="9"/>
      <c r="I81" s="9"/>
      <c r="J81" s="9"/>
    </row>
    <row r="82" spans="1:10" ht="15.75">
      <c r="A82" s="10"/>
      <c r="B82" s="4" t="s">
        <v>38</v>
      </c>
      <c r="C82" s="4" t="s">
        <v>121</v>
      </c>
      <c r="E82" s="9"/>
      <c r="F82" s="58">
        <v>0</v>
      </c>
      <c r="G82" s="7">
        <v>2.87</v>
      </c>
      <c r="H82" s="4"/>
      <c r="I82" s="7">
        <f>SUM(I73:I80)</f>
        <v>0</v>
      </c>
      <c r="J82" s="7">
        <f t="shared" si="2"/>
        <v>0</v>
      </c>
    </row>
    <row r="83" spans="1:10" ht="15">
      <c r="A83" s="10"/>
      <c r="E83" s="9"/>
      <c r="F83" s="58">
        <v>0</v>
      </c>
      <c r="G83" s="9"/>
      <c r="I83" s="9"/>
      <c r="J83" s="9"/>
    </row>
    <row r="84" spans="1:10" ht="15.75">
      <c r="A84" s="10"/>
      <c r="B84" s="4" t="s">
        <v>38</v>
      </c>
      <c r="C84" s="4" t="s">
        <v>118</v>
      </c>
      <c r="E84" s="9"/>
      <c r="F84" s="58">
        <v>0</v>
      </c>
      <c r="G84" s="9"/>
      <c r="I84" s="9"/>
      <c r="J84" s="9"/>
    </row>
    <row r="85" spans="1:11" ht="15">
      <c r="A85" s="11" t="s">
        <v>0</v>
      </c>
      <c r="B85" s="5" t="s">
        <v>48</v>
      </c>
      <c r="C85" s="5" t="s">
        <v>156</v>
      </c>
      <c r="D85" s="11" t="s">
        <v>9</v>
      </c>
      <c r="E85" s="8">
        <v>14.4</v>
      </c>
      <c r="F85" s="58">
        <v>0</v>
      </c>
      <c r="G85" s="8">
        <v>0.12</v>
      </c>
      <c r="H85" s="5"/>
      <c r="I85" s="8">
        <f>E85*F85</f>
        <v>0</v>
      </c>
      <c r="J85" s="8">
        <f t="shared" si="2"/>
        <v>0</v>
      </c>
      <c r="K85" s="5"/>
    </row>
    <row r="86" spans="1:10" ht="15">
      <c r="A86" s="10"/>
      <c r="C86" s="3" t="s">
        <v>159</v>
      </c>
      <c r="E86" s="9"/>
      <c r="F86" s="58">
        <v>0</v>
      </c>
      <c r="G86" s="9"/>
      <c r="I86" s="8"/>
      <c r="J86" s="8"/>
    </row>
    <row r="87" spans="1:11" ht="15">
      <c r="A87" s="11" t="s">
        <v>1</v>
      </c>
      <c r="B87" s="5" t="s">
        <v>47</v>
      </c>
      <c r="C87" s="5" t="s">
        <v>123</v>
      </c>
      <c r="D87" s="11" t="s">
        <v>9</v>
      </c>
      <c r="E87" s="8">
        <v>29.38</v>
      </c>
      <c r="F87" s="58">
        <v>0</v>
      </c>
      <c r="G87" s="15">
        <v>1.18</v>
      </c>
      <c r="H87" s="5"/>
      <c r="I87" s="8">
        <f>E87*F87</f>
        <v>0</v>
      </c>
      <c r="J87" s="8">
        <f t="shared" si="2"/>
        <v>0</v>
      </c>
      <c r="K87" s="5"/>
    </row>
    <row r="88" spans="1:10" ht="15">
      <c r="A88" s="10"/>
      <c r="C88" s="3" t="s">
        <v>157</v>
      </c>
      <c r="E88" s="9"/>
      <c r="F88" s="58">
        <v>0</v>
      </c>
      <c r="G88" s="9"/>
      <c r="I88" s="8"/>
      <c r="J88" s="8"/>
    </row>
    <row r="89" spans="1:11" ht="15">
      <c r="A89" s="11" t="s">
        <v>2</v>
      </c>
      <c r="B89" s="5" t="s">
        <v>58</v>
      </c>
      <c r="C89" s="5" t="s">
        <v>128</v>
      </c>
      <c r="D89" s="11" t="s">
        <v>9</v>
      </c>
      <c r="E89" s="8">
        <v>14.4</v>
      </c>
      <c r="F89" s="58">
        <v>0</v>
      </c>
      <c r="G89" s="8">
        <v>0.17</v>
      </c>
      <c r="H89" s="5"/>
      <c r="I89" s="8">
        <f>E89*F89</f>
        <v>0</v>
      </c>
      <c r="J89" s="8">
        <f t="shared" si="2"/>
        <v>0</v>
      </c>
      <c r="K89" s="5"/>
    </row>
    <row r="90" spans="1:10" ht="15">
      <c r="A90" s="10"/>
      <c r="C90" s="3" t="s">
        <v>90</v>
      </c>
      <c r="E90" s="9"/>
      <c r="F90" s="58">
        <v>0</v>
      </c>
      <c r="G90" s="9"/>
      <c r="I90" s="8"/>
      <c r="J90" s="8"/>
    </row>
    <row r="91" spans="1:11" ht="15">
      <c r="A91" s="11" t="s">
        <v>3</v>
      </c>
      <c r="B91" s="5" t="s">
        <v>53</v>
      </c>
      <c r="C91" s="5" t="s">
        <v>95</v>
      </c>
      <c r="D91" s="11" t="s">
        <v>33</v>
      </c>
      <c r="E91" s="8">
        <v>4</v>
      </c>
      <c r="F91" s="58">
        <v>0</v>
      </c>
      <c r="G91" s="8">
        <v>0.01</v>
      </c>
      <c r="H91" s="5"/>
      <c r="I91" s="8">
        <f>E91*F91</f>
        <v>0</v>
      </c>
      <c r="J91" s="8">
        <f t="shared" si="2"/>
        <v>0</v>
      </c>
      <c r="K91" s="5"/>
    </row>
    <row r="92" spans="1:10" ht="15">
      <c r="A92" s="10"/>
      <c r="C92" s="3" t="s">
        <v>154</v>
      </c>
      <c r="E92" s="9"/>
      <c r="F92" s="58">
        <v>0</v>
      </c>
      <c r="G92" s="9"/>
      <c r="I92" s="8"/>
      <c r="J92" s="8"/>
    </row>
    <row r="93" spans="1:11" ht="15">
      <c r="A93" s="11" t="s">
        <v>4</v>
      </c>
      <c r="B93" s="5" t="s">
        <v>54</v>
      </c>
      <c r="C93" s="5" t="s">
        <v>124</v>
      </c>
      <c r="D93" s="11" t="s">
        <v>9</v>
      </c>
      <c r="E93" s="8">
        <v>22.5</v>
      </c>
      <c r="F93" s="58">
        <v>0</v>
      </c>
      <c r="G93" s="8">
        <v>0.18</v>
      </c>
      <c r="H93" s="5"/>
      <c r="I93" s="8">
        <f>E93*F93</f>
        <v>0</v>
      </c>
      <c r="J93" s="8">
        <f t="shared" si="2"/>
        <v>0</v>
      </c>
      <c r="K93" s="5"/>
    </row>
    <row r="94" spans="1:11" ht="15">
      <c r="A94" s="11" t="s">
        <v>5</v>
      </c>
      <c r="B94" s="5" t="s">
        <v>62</v>
      </c>
      <c r="C94" s="5" t="s">
        <v>107</v>
      </c>
      <c r="D94" s="11" t="s">
        <v>33</v>
      </c>
      <c r="E94" s="8">
        <v>1</v>
      </c>
      <c r="F94" s="58">
        <v>0</v>
      </c>
      <c r="G94" s="14"/>
      <c r="H94" s="5"/>
      <c r="I94" s="8">
        <f>E94*F94</f>
        <v>0</v>
      </c>
      <c r="J94" s="8">
        <f t="shared" si="2"/>
        <v>0</v>
      </c>
      <c r="K94" s="5"/>
    </row>
    <row r="95" spans="1:10" ht="15">
      <c r="A95" s="10"/>
      <c r="C95" s="3" t="s">
        <v>129</v>
      </c>
      <c r="E95" s="9"/>
      <c r="F95" s="58">
        <v>0</v>
      </c>
      <c r="G95" s="9"/>
      <c r="I95" s="8"/>
      <c r="J95" s="8"/>
    </row>
    <row r="96" spans="1:11" ht="15">
      <c r="A96" s="11" t="s">
        <v>6</v>
      </c>
      <c r="B96" s="5" t="s">
        <v>55</v>
      </c>
      <c r="C96" s="5" t="s">
        <v>125</v>
      </c>
      <c r="D96" s="11" t="s">
        <v>9</v>
      </c>
      <c r="E96" s="8">
        <v>3.75</v>
      </c>
      <c r="F96" s="58">
        <v>0</v>
      </c>
      <c r="G96" s="8">
        <v>0.03</v>
      </c>
      <c r="H96" s="5"/>
      <c r="I96" s="8">
        <f>E96*F96</f>
        <v>0</v>
      </c>
      <c r="J96" s="8">
        <f t="shared" si="2"/>
        <v>0</v>
      </c>
      <c r="K96" s="5"/>
    </row>
    <row r="97" spans="1:11" ht="15">
      <c r="A97" s="11" t="s">
        <v>7</v>
      </c>
      <c r="B97" s="5" t="s">
        <v>59</v>
      </c>
      <c r="C97" s="5" t="s">
        <v>133</v>
      </c>
      <c r="D97" s="11" t="s">
        <v>33</v>
      </c>
      <c r="E97" s="8">
        <v>5</v>
      </c>
      <c r="F97" s="58">
        <v>0</v>
      </c>
      <c r="G97" s="14"/>
      <c r="H97" s="5"/>
      <c r="I97" s="8">
        <f>E97*F97</f>
        <v>0</v>
      </c>
      <c r="J97" s="8">
        <f t="shared" si="2"/>
        <v>0</v>
      </c>
      <c r="K97" s="5"/>
    </row>
    <row r="98" spans="1:11" ht="15">
      <c r="A98" s="11" t="s">
        <v>8</v>
      </c>
      <c r="B98" s="5" t="s">
        <v>60</v>
      </c>
      <c r="C98" s="5" t="s">
        <v>134</v>
      </c>
      <c r="D98" s="11" t="s">
        <v>33</v>
      </c>
      <c r="E98" s="8">
        <v>3</v>
      </c>
      <c r="F98" s="58">
        <v>0</v>
      </c>
      <c r="G98" s="14"/>
      <c r="H98" s="5"/>
      <c r="I98" s="8">
        <f>E98*F98</f>
        <v>0</v>
      </c>
      <c r="J98" s="8">
        <f t="shared" si="2"/>
        <v>0</v>
      </c>
      <c r="K98" s="5"/>
    </row>
    <row r="99" spans="1:11" ht="15">
      <c r="A99" s="11" t="s">
        <v>11</v>
      </c>
      <c r="B99" s="5" t="s">
        <v>61</v>
      </c>
      <c r="C99" s="5" t="s">
        <v>146</v>
      </c>
      <c r="D99" s="11" t="s">
        <v>9</v>
      </c>
      <c r="E99" s="8">
        <v>40.65</v>
      </c>
      <c r="F99" s="58">
        <v>0</v>
      </c>
      <c r="G99" s="14"/>
      <c r="H99" s="5"/>
      <c r="I99" s="8">
        <f>E99*F99</f>
        <v>0</v>
      </c>
      <c r="J99" s="8">
        <f t="shared" si="2"/>
        <v>0</v>
      </c>
      <c r="K99" s="5"/>
    </row>
    <row r="100" spans="1:10" ht="15">
      <c r="A100" s="10"/>
      <c r="C100" s="3" t="s">
        <v>149</v>
      </c>
      <c r="E100" s="9"/>
      <c r="F100" s="58">
        <v>0</v>
      </c>
      <c r="G100" s="9"/>
      <c r="I100" s="8"/>
      <c r="J100" s="8"/>
    </row>
    <row r="101" spans="1:11" ht="15">
      <c r="A101" s="11" t="s">
        <v>12</v>
      </c>
      <c r="B101" s="5" t="s">
        <v>67</v>
      </c>
      <c r="C101" s="5" t="s">
        <v>132</v>
      </c>
      <c r="D101" s="11" t="s">
        <v>33</v>
      </c>
      <c r="E101" s="8">
        <v>2</v>
      </c>
      <c r="F101" s="58">
        <v>0</v>
      </c>
      <c r="G101" s="14"/>
      <c r="H101" s="5"/>
      <c r="I101" s="8">
        <f>E101*F101</f>
        <v>0</v>
      </c>
      <c r="J101" s="8">
        <f t="shared" si="2"/>
        <v>0</v>
      </c>
      <c r="K101" s="5"/>
    </row>
    <row r="102" spans="1:11" ht="15">
      <c r="A102" s="11" t="s">
        <v>13</v>
      </c>
      <c r="B102" s="5" t="s">
        <v>66</v>
      </c>
      <c r="C102" s="5" t="s">
        <v>120</v>
      </c>
      <c r="D102" s="11" t="s">
        <v>33</v>
      </c>
      <c r="E102" s="8">
        <v>0</v>
      </c>
      <c r="F102" s="58">
        <v>0</v>
      </c>
      <c r="G102" s="14"/>
      <c r="H102" s="5"/>
      <c r="I102" s="8">
        <f>E102*F102</f>
        <v>0</v>
      </c>
      <c r="J102" s="8">
        <f t="shared" si="2"/>
        <v>0</v>
      </c>
      <c r="K102" s="5"/>
    </row>
    <row r="103" spans="1:11" ht="15">
      <c r="A103" s="11" t="s">
        <v>14</v>
      </c>
      <c r="B103" s="5" t="s">
        <v>79</v>
      </c>
      <c r="C103" s="5" t="s">
        <v>139</v>
      </c>
      <c r="D103" s="11" t="s">
        <v>10</v>
      </c>
      <c r="E103" s="8">
        <v>0</v>
      </c>
      <c r="F103" s="58">
        <v>0</v>
      </c>
      <c r="G103" s="14"/>
      <c r="H103" s="5"/>
      <c r="I103" s="8">
        <f>E103*F103</f>
        <v>0</v>
      </c>
      <c r="J103" s="8">
        <f t="shared" si="2"/>
        <v>0</v>
      </c>
      <c r="K103" s="5"/>
    </row>
    <row r="104" spans="1:11" ht="15">
      <c r="A104" s="11" t="s">
        <v>15</v>
      </c>
      <c r="B104" s="5" t="s">
        <v>80</v>
      </c>
      <c r="C104" s="5" t="s">
        <v>158</v>
      </c>
      <c r="D104" s="11" t="s">
        <v>10</v>
      </c>
      <c r="E104" s="8">
        <v>1.681</v>
      </c>
      <c r="F104" s="58">
        <v>0</v>
      </c>
      <c r="G104" s="14"/>
      <c r="H104" s="5"/>
      <c r="I104" s="8">
        <f>E104*F104</f>
        <v>0</v>
      </c>
      <c r="J104" s="8">
        <f t="shared" si="2"/>
        <v>0</v>
      </c>
      <c r="K104" s="5"/>
    </row>
    <row r="105" spans="1:10" ht="15">
      <c r="A105" s="10"/>
      <c r="C105" s="3" t="s">
        <v>167</v>
      </c>
      <c r="E105" s="9"/>
      <c r="F105" s="58">
        <v>0</v>
      </c>
      <c r="G105" s="9"/>
      <c r="I105" s="9"/>
      <c r="J105" s="9"/>
    </row>
    <row r="106" spans="1:10" ht="15.75">
      <c r="A106" s="10"/>
      <c r="B106" s="4" t="s">
        <v>38</v>
      </c>
      <c r="C106" s="4" t="s">
        <v>108</v>
      </c>
      <c r="E106" s="9"/>
      <c r="F106" s="58">
        <v>0</v>
      </c>
      <c r="G106" s="7">
        <v>1.68</v>
      </c>
      <c r="H106" s="4"/>
      <c r="I106" s="7">
        <f>SUM(I85:I104)</f>
        <v>0</v>
      </c>
      <c r="J106" s="7">
        <f t="shared" si="2"/>
        <v>0</v>
      </c>
    </row>
    <row r="107" spans="1:10" ht="15">
      <c r="A107" s="10"/>
      <c r="E107" s="9"/>
      <c r="F107" s="58">
        <v>0</v>
      </c>
      <c r="G107" s="9"/>
      <c r="I107" s="9"/>
      <c r="J107" s="9"/>
    </row>
    <row r="108" spans="1:10" ht="15.75">
      <c r="A108" s="10"/>
      <c r="B108" s="4" t="s">
        <v>38</v>
      </c>
      <c r="C108" s="4" t="s">
        <v>115</v>
      </c>
      <c r="E108" s="9"/>
      <c r="F108" s="58">
        <v>0</v>
      </c>
      <c r="G108" s="9"/>
      <c r="I108" s="9"/>
      <c r="J108" s="9"/>
    </row>
    <row r="109" spans="1:11" ht="15">
      <c r="A109" s="11" t="s">
        <v>0</v>
      </c>
      <c r="B109" s="5" t="s">
        <v>70</v>
      </c>
      <c r="C109" s="5" t="s">
        <v>136</v>
      </c>
      <c r="D109" s="11" t="s">
        <v>9</v>
      </c>
      <c r="E109" s="8">
        <v>70.6</v>
      </c>
      <c r="F109" s="58">
        <v>0</v>
      </c>
      <c r="G109" s="15">
        <v>0.23</v>
      </c>
      <c r="H109" s="5"/>
      <c r="I109" s="8">
        <f>E109*F109</f>
        <v>0</v>
      </c>
      <c r="J109" s="8">
        <f t="shared" si="2"/>
        <v>0</v>
      </c>
      <c r="K109" s="5"/>
    </row>
    <row r="110" spans="1:10" ht="15">
      <c r="A110" s="10"/>
      <c r="C110" s="3" t="s">
        <v>162</v>
      </c>
      <c r="E110" s="9"/>
      <c r="F110" s="58">
        <v>0</v>
      </c>
      <c r="G110" s="9"/>
      <c r="I110" s="8"/>
      <c r="J110" s="8"/>
    </row>
    <row r="111" spans="1:11" ht="15">
      <c r="A111" s="11" t="s">
        <v>1</v>
      </c>
      <c r="B111" s="5" t="s">
        <v>71</v>
      </c>
      <c r="C111" s="5" t="s">
        <v>137</v>
      </c>
      <c r="D111" s="11" t="s">
        <v>9</v>
      </c>
      <c r="E111" s="8">
        <v>7.2</v>
      </c>
      <c r="F111" s="58">
        <v>0</v>
      </c>
      <c r="G111" s="15">
        <v>0.04</v>
      </c>
      <c r="H111" s="5"/>
      <c r="I111" s="8">
        <f>E111*F111</f>
        <v>0</v>
      </c>
      <c r="J111" s="8">
        <f t="shared" si="2"/>
        <v>0</v>
      </c>
      <c r="K111" s="5"/>
    </row>
    <row r="112" spans="1:10" ht="15">
      <c r="A112" s="10"/>
      <c r="C112" s="3" t="s">
        <v>91</v>
      </c>
      <c r="E112" s="9"/>
      <c r="F112" s="58">
        <v>0</v>
      </c>
      <c r="G112" s="9"/>
      <c r="I112" s="8"/>
      <c r="J112" s="8"/>
    </row>
    <row r="113" spans="1:11" ht="15">
      <c r="A113" s="11" t="s">
        <v>2</v>
      </c>
      <c r="B113" s="5" t="s">
        <v>72</v>
      </c>
      <c r="C113" s="5" t="s">
        <v>151</v>
      </c>
      <c r="D113" s="11" t="s">
        <v>9</v>
      </c>
      <c r="E113" s="8">
        <v>70.6</v>
      </c>
      <c r="F113" s="58">
        <v>0</v>
      </c>
      <c r="G113" s="8">
        <v>0.03</v>
      </c>
      <c r="H113" s="5"/>
      <c r="I113" s="8">
        <f>E113*F113</f>
        <v>0</v>
      </c>
      <c r="J113" s="8">
        <f t="shared" si="2"/>
        <v>0</v>
      </c>
      <c r="K113" s="5"/>
    </row>
    <row r="114" spans="1:10" ht="15">
      <c r="A114" s="10"/>
      <c r="C114" s="3" t="s">
        <v>131</v>
      </c>
      <c r="E114" s="9"/>
      <c r="F114" s="58">
        <v>0</v>
      </c>
      <c r="G114" s="9"/>
      <c r="I114" s="8"/>
      <c r="J114" s="8"/>
    </row>
    <row r="115" spans="1:11" ht="15">
      <c r="A115" s="11" t="s">
        <v>3</v>
      </c>
      <c r="B115" s="5" t="s">
        <v>73</v>
      </c>
      <c r="C115" s="5" t="s">
        <v>153</v>
      </c>
      <c r="D115" s="11" t="s">
        <v>9</v>
      </c>
      <c r="E115" s="8">
        <v>7.2</v>
      </c>
      <c r="F115" s="58">
        <v>0</v>
      </c>
      <c r="G115" s="8">
        <v>0.01</v>
      </c>
      <c r="H115" s="5"/>
      <c r="I115" s="8">
        <f>E115*F115</f>
        <v>0</v>
      </c>
      <c r="J115" s="8">
        <f t="shared" si="2"/>
        <v>0</v>
      </c>
      <c r="K115" s="5"/>
    </row>
    <row r="116" spans="1:11" ht="15">
      <c r="A116" s="11" t="s">
        <v>4</v>
      </c>
      <c r="B116" s="5" t="s">
        <v>64</v>
      </c>
      <c r="C116" s="5" t="s">
        <v>140</v>
      </c>
      <c r="D116" s="11" t="s">
        <v>33</v>
      </c>
      <c r="E116" s="8">
        <v>13</v>
      </c>
      <c r="F116" s="58">
        <v>0</v>
      </c>
      <c r="G116" s="14"/>
      <c r="H116" s="5"/>
      <c r="I116" s="8">
        <f>E116*F116</f>
        <v>0</v>
      </c>
      <c r="J116" s="8">
        <f t="shared" si="2"/>
        <v>0</v>
      </c>
      <c r="K116" s="5"/>
    </row>
    <row r="117" spans="1:11" ht="15">
      <c r="A117" s="11" t="s">
        <v>5</v>
      </c>
      <c r="B117" s="5" t="s">
        <v>65</v>
      </c>
      <c r="C117" s="5" t="s">
        <v>141</v>
      </c>
      <c r="D117" s="11" t="s">
        <v>33</v>
      </c>
      <c r="E117" s="8">
        <v>4</v>
      </c>
      <c r="F117" s="58">
        <v>0</v>
      </c>
      <c r="G117" s="14"/>
      <c r="H117" s="5"/>
      <c r="I117" s="8">
        <f>E117*F117</f>
        <v>0</v>
      </c>
      <c r="J117" s="8">
        <f t="shared" si="2"/>
        <v>0</v>
      </c>
      <c r="K117" s="5"/>
    </row>
    <row r="118" spans="1:11" ht="15">
      <c r="A118" s="11" t="s">
        <v>6</v>
      </c>
      <c r="B118" s="5" t="s">
        <v>83</v>
      </c>
      <c r="C118" s="5" t="s">
        <v>96</v>
      </c>
      <c r="D118" s="11" t="s">
        <v>33</v>
      </c>
      <c r="E118" s="8">
        <v>1</v>
      </c>
      <c r="F118" s="58">
        <v>0</v>
      </c>
      <c r="G118" s="14"/>
      <c r="H118" s="5"/>
      <c r="I118" s="8">
        <f>E118*F118</f>
        <v>0</v>
      </c>
      <c r="J118" s="8">
        <f t="shared" si="2"/>
        <v>0</v>
      </c>
      <c r="K118" s="5"/>
    </row>
    <row r="119" spans="1:10" ht="15">
      <c r="A119" s="10"/>
      <c r="C119" s="3" t="s">
        <v>240</v>
      </c>
      <c r="E119" s="9"/>
      <c r="F119" s="58">
        <v>0</v>
      </c>
      <c r="G119" s="9"/>
      <c r="I119" s="8"/>
      <c r="J119" s="8"/>
    </row>
    <row r="120" spans="1:11" ht="15">
      <c r="A120" s="11" t="s">
        <v>7</v>
      </c>
      <c r="B120" s="5" t="s">
        <v>84</v>
      </c>
      <c r="C120" s="5" t="s">
        <v>97</v>
      </c>
      <c r="D120" s="11" t="s">
        <v>33</v>
      </c>
      <c r="E120" s="8">
        <v>2</v>
      </c>
      <c r="F120" s="58">
        <v>0</v>
      </c>
      <c r="G120" s="14"/>
      <c r="H120" s="5"/>
      <c r="I120" s="8">
        <f>E120*F120</f>
        <v>0</v>
      </c>
      <c r="J120" s="8">
        <f t="shared" si="2"/>
        <v>0</v>
      </c>
      <c r="K120" s="5"/>
    </row>
    <row r="121" spans="1:10" ht="15">
      <c r="A121" s="10"/>
      <c r="C121" s="3" t="s">
        <v>240</v>
      </c>
      <c r="E121" s="9"/>
      <c r="F121" s="58">
        <v>0</v>
      </c>
      <c r="G121" s="9"/>
      <c r="I121" s="8"/>
      <c r="J121" s="8"/>
    </row>
    <row r="122" spans="1:11" ht="15">
      <c r="A122" s="11" t="s">
        <v>8</v>
      </c>
      <c r="B122" s="5" t="s">
        <v>74</v>
      </c>
      <c r="C122" s="5" t="s">
        <v>135</v>
      </c>
      <c r="D122" s="11" t="s">
        <v>9</v>
      </c>
      <c r="E122" s="8">
        <v>77.8</v>
      </c>
      <c r="F122" s="58">
        <v>0</v>
      </c>
      <c r="G122" s="14"/>
      <c r="H122" s="5"/>
      <c r="I122" s="8">
        <f>E122*F122</f>
        <v>0</v>
      </c>
      <c r="J122" s="8">
        <f t="shared" si="2"/>
        <v>0</v>
      </c>
      <c r="K122" s="5"/>
    </row>
    <row r="123" spans="1:11" ht="15">
      <c r="A123" s="11" t="s">
        <v>11</v>
      </c>
      <c r="B123" s="5" t="s">
        <v>52</v>
      </c>
      <c r="C123" s="5" t="s">
        <v>160</v>
      </c>
      <c r="D123" s="11" t="s">
        <v>9</v>
      </c>
      <c r="E123" s="8">
        <v>84.8</v>
      </c>
      <c r="F123" s="58">
        <v>0</v>
      </c>
      <c r="G123" s="8">
        <v>0.01</v>
      </c>
      <c r="H123" s="5"/>
      <c r="I123" s="8">
        <f>E123*F123</f>
        <v>0</v>
      </c>
      <c r="J123" s="8">
        <f t="shared" si="2"/>
        <v>0</v>
      </c>
      <c r="K123" s="5"/>
    </row>
    <row r="124" spans="1:10" ht="15">
      <c r="A124" s="10"/>
      <c r="C124" s="3" t="s">
        <v>93</v>
      </c>
      <c r="E124" s="9"/>
      <c r="F124" s="58">
        <v>0</v>
      </c>
      <c r="G124" s="9"/>
      <c r="I124" s="8"/>
      <c r="J124" s="8"/>
    </row>
    <row r="125" spans="1:11" ht="15">
      <c r="A125" s="11" t="s">
        <v>12</v>
      </c>
      <c r="B125" s="5" t="s">
        <v>63</v>
      </c>
      <c r="C125" s="5" t="s">
        <v>168</v>
      </c>
      <c r="D125" s="11" t="s">
        <v>33</v>
      </c>
      <c r="E125" s="8">
        <v>4</v>
      </c>
      <c r="F125" s="58">
        <v>0</v>
      </c>
      <c r="G125" s="14"/>
      <c r="H125" s="5"/>
      <c r="I125" s="8">
        <f>E125*F125</f>
        <v>0</v>
      </c>
      <c r="J125" s="8">
        <f t="shared" si="2"/>
        <v>0</v>
      </c>
      <c r="K125" s="5"/>
    </row>
    <row r="126" spans="1:11" ht="15">
      <c r="A126" s="11" t="s">
        <v>13</v>
      </c>
      <c r="B126" s="5" t="s">
        <v>68</v>
      </c>
      <c r="C126" s="5" t="s">
        <v>138</v>
      </c>
      <c r="D126" s="11" t="s">
        <v>43</v>
      </c>
      <c r="E126" s="8">
        <v>0</v>
      </c>
      <c r="F126" s="58">
        <v>0</v>
      </c>
      <c r="G126" s="8">
        <v>0.01</v>
      </c>
      <c r="H126" s="5"/>
      <c r="I126" s="8">
        <f>E126*F126</f>
        <v>0</v>
      </c>
      <c r="J126" s="8">
        <f t="shared" si="2"/>
        <v>0</v>
      </c>
      <c r="K126" s="5"/>
    </row>
    <row r="127" spans="1:11" ht="15">
      <c r="A127" s="11" t="s">
        <v>14</v>
      </c>
      <c r="B127" s="5" t="s">
        <v>69</v>
      </c>
      <c r="C127" s="5" t="s">
        <v>145</v>
      </c>
      <c r="D127" s="11" t="s">
        <v>33</v>
      </c>
      <c r="E127" s="8">
        <v>0</v>
      </c>
      <c r="F127" s="58">
        <v>0</v>
      </c>
      <c r="G127" s="14"/>
      <c r="H127" s="5"/>
      <c r="I127" s="8">
        <f>E127*F127</f>
        <v>0</v>
      </c>
      <c r="J127" s="8">
        <f t="shared" si="2"/>
        <v>0</v>
      </c>
      <c r="K127" s="5"/>
    </row>
    <row r="128" spans="1:11" ht="15">
      <c r="A128" s="11" t="s">
        <v>15</v>
      </c>
      <c r="B128" s="5" t="s">
        <v>79</v>
      </c>
      <c r="C128" s="5" t="s">
        <v>139</v>
      </c>
      <c r="D128" s="11" t="s">
        <v>10</v>
      </c>
      <c r="E128" s="8">
        <v>0.327</v>
      </c>
      <c r="F128" s="58">
        <v>0</v>
      </c>
      <c r="G128" s="14"/>
      <c r="H128" s="5"/>
      <c r="I128" s="8">
        <f>E128*F128</f>
        <v>0</v>
      </c>
      <c r="J128" s="8">
        <f t="shared" si="2"/>
        <v>0</v>
      </c>
      <c r="K128" s="5"/>
    </row>
    <row r="129" spans="1:11" ht="15">
      <c r="A129" s="11" t="s">
        <v>16</v>
      </c>
      <c r="B129" s="5" t="s">
        <v>80</v>
      </c>
      <c r="C129" s="5" t="s">
        <v>158</v>
      </c>
      <c r="D129" s="11" t="s">
        <v>10</v>
      </c>
      <c r="E129" s="8">
        <v>0.327</v>
      </c>
      <c r="F129" s="58">
        <v>0</v>
      </c>
      <c r="G129" s="14"/>
      <c r="H129" s="5"/>
      <c r="I129" s="8">
        <f>E129*F129</f>
        <v>0</v>
      </c>
      <c r="J129" s="8">
        <f t="shared" si="2"/>
        <v>0</v>
      </c>
      <c r="K129" s="5"/>
    </row>
    <row r="130" spans="1:10" ht="15">
      <c r="A130" s="10"/>
      <c r="C130" s="3" t="s">
        <v>167</v>
      </c>
      <c r="E130" s="9"/>
      <c r="F130" s="58">
        <v>0</v>
      </c>
      <c r="G130" s="9"/>
      <c r="I130" s="9"/>
      <c r="J130" s="9"/>
    </row>
    <row r="131" spans="1:10" ht="15.75">
      <c r="A131" s="10"/>
      <c r="B131" s="4" t="s">
        <v>38</v>
      </c>
      <c r="C131" s="4" t="s">
        <v>106</v>
      </c>
      <c r="E131" s="9"/>
      <c r="F131" s="58">
        <v>0</v>
      </c>
      <c r="G131" s="7">
        <v>0.33</v>
      </c>
      <c r="H131" s="4"/>
      <c r="I131" s="7">
        <f>SUM(I109:I129)</f>
        <v>0</v>
      </c>
      <c r="J131" s="7">
        <f t="shared" si="2"/>
        <v>0</v>
      </c>
    </row>
    <row r="132" spans="1:10" ht="15.75" thickBot="1">
      <c r="A132" s="10"/>
      <c r="E132" s="9"/>
      <c r="F132" s="58">
        <v>0</v>
      </c>
      <c r="G132" s="9"/>
      <c r="I132" s="9"/>
      <c r="J132" s="9"/>
    </row>
    <row r="133" spans="1:10" ht="16.5" thickBot="1">
      <c r="A133" s="10"/>
      <c r="B133" s="4" t="s">
        <v>42</v>
      </c>
      <c r="C133" s="4" t="s">
        <v>110</v>
      </c>
      <c r="E133" s="9"/>
      <c r="F133" s="58">
        <v>0</v>
      </c>
      <c r="G133" s="7">
        <v>4.88</v>
      </c>
      <c r="H133" s="4"/>
      <c r="I133" s="17">
        <f>I131+I106+I82</f>
        <v>0</v>
      </c>
      <c r="J133" s="17">
        <f t="shared" si="2"/>
        <v>0</v>
      </c>
    </row>
    <row r="134" spans="1:10" ht="15.75">
      <c r="A134" s="10"/>
      <c r="B134" s="4" t="s">
        <v>42</v>
      </c>
      <c r="C134" s="4" t="s">
        <v>111</v>
      </c>
      <c r="E134" s="9"/>
      <c r="F134" s="58">
        <v>0</v>
      </c>
      <c r="G134" s="9"/>
      <c r="I134" s="9"/>
      <c r="J134" s="9"/>
    </row>
    <row r="135" spans="1:10" ht="15.75">
      <c r="A135" s="10"/>
      <c r="B135" s="4" t="s">
        <v>38</v>
      </c>
      <c r="C135" s="4" t="s">
        <v>130</v>
      </c>
      <c r="E135" s="9"/>
      <c r="F135" s="58">
        <v>0</v>
      </c>
      <c r="G135" s="9"/>
      <c r="I135" s="9"/>
      <c r="J135" s="9"/>
    </row>
    <row r="136" spans="1:11" ht="15">
      <c r="A136" s="11" t="s">
        <v>0</v>
      </c>
      <c r="B136" s="5" t="s">
        <v>77</v>
      </c>
      <c r="C136" s="5" t="s">
        <v>161</v>
      </c>
      <c r="D136" s="11" t="s">
        <v>20</v>
      </c>
      <c r="E136" s="8">
        <v>21.6</v>
      </c>
      <c r="F136" s="58">
        <v>0</v>
      </c>
      <c r="G136" s="14"/>
      <c r="H136" s="5"/>
      <c r="I136" s="8">
        <f>E136*F136</f>
        <v>0</v>
      </c>
      <c r="J136" s="8">
        <f aca="true" t="shared" si="3" ref="J136:J199">I136</f>
        <v>0</v>
      </c>
      <c r="K136" s="5"/>
    </row>
    <row r="137" spans="1:10" ht="15">
      <c r="A137" s="10"/>
      <c r="C137" s="3" t="s">
        <v>148</v>
      </c>
      <c r="E137" s="9"/>
      <c r="F137" s="58">
        <v>0</v>
      </c>
      <c r="G137" s="9"/>
      <c r="I137" s="8"/>
      <c r="J137" s="8"/>
    </row>
    <row r="138" spans="1:11" ht="15">
      <c r="A138" s="11" t="s">
        <v>1</v>
      </c>
      <c r="B138" s="5" t="s">
        <v>49</v>
      </c>
      <c r="C138" s="5" t="s">
        <v>152</v>
      </c>
      <c r="D138" s="11" t="s">
        <v>21</v>
      </c>
      <c r="E138" s="8">
        <v>3.825</v>
      </c>
      <c r="F138" s="58">
        <v>0</v>
      </c>
      <c r="G138" s="15">
        <v>2.87</v>
      </c>
      <c r="H138" s="5"/>
      <c r="I138" s="8">
        <f>E138*F138</f>
        <v>0</v>
      </c>
      <c r="J138" s="8">
        <f t="shared" si="3"/>
        <v>0</v>
      </c>
      <c r="K138" s="5"/>
    </row>
    <row r="139" spans="1:10" ht="15">
      <c r="A139" s="10"/>
      <c r="C139" s="3" t="s">
        <v>170</v>
      </c>
      <c r="E139" s="9"/>
      <c r="F139" s="58">
        <v>0</v>
      </c>
      <c r="G139" s="9"/>
      <c r="I139" s="8"/>
      <c r="J139" s="8"/>
    </row>
    <row r="140" spans="1:11" ht="15">
      <c r="A140" s="11" t="s">
        <v>2</v>
      </c>
      <c r="B140" s="5" t="s">
        <v>78</v>
      </c>
      <c r="C140" s="5" t="s">
        <v>164</v>
      </c>
      <c r="D140" s="11" t="s">
        <v>20</v>
      </c>
      <c r="E140" s="8">
        <v>21.6</v>
      </c>
      <c r="F140" s="58">
        <v>0</v>
      </c>
      <c r="G140" s="14"/>
      <c r="H140" s="5"/>
      <c r="I140" s="8">
        <f>E140*F140</f>
        <v>0</v>
      </c>
      <c r="J140" s="8">
        <f t="shared" si="3"/>
        <v>0</v>
      </c>
      <c r="K140" s="5"/>
    </row>
    <row r="141" spans="1:10" ht="15">
      <c r="A141" s="10"/>
      <c r="C141" s="3" t="s">
        <v>117</v>
      </c>
      <c r="E141" s="9"/>
      <c r="F141" s="58">
        <v>0</v>
      </c>
      <c r="G141" s="9"/>
      <c r="I141" s="8"/>
      <c r="J141" s="8"/>
    </row>
    <row r="142" spans="1:11" ht="15">
      <c r="A142" s="11" t="s">
        <v>3</v>
      </c>
      <c r="B142" s="5" t="s">
        <v>79</v>
      </c>
      <c r="C142" s="5" t="s">
        <v>139</v>
      </c>
      <c r="D142" s="11" t="s">
        <v>10</v>
      </c>
      <c r="E142" s="8">
        <v>2.869</v>
      </c>
      <c r="F142" s="58">
        <v>0</v>
      </c>
      <c r="G142" s="14"/>
      <c r="H142" s="5"/>
      <c r="I142" s="8">
        <f>E142*F142</f>
        <v>0</v>
      </c>
      <c r="J142" s="8">
        <f t="shared" si="3"/>
        <v>0</v>
      </c>
      <c r="K142" s="5"/>
    </row>
    <row r="143" spans="1:11" ht="15">
      <c r="A143" s="11" t="s">
        <v>4</v>
      </c>
      <c r="B143" s="5" t="s">
        <v>80</v>
      </c>
      <c r="C143" s="5" t="s">
        <v>158</v>
      </c>
      <c r="D143" s="11" t="s">
        <v>10</v>
      </c>
      <c r="E143" s="8">
        <v>2.869</v>
      </c>
      <c r="F143" s="58">
        <v>0</v>
      </c>
      <c r="G143" s="14"/>
      <c r="H143" s="5"/>
      <c r="I143" s="8">
        <f>E143*F143</f>
        <v>0</v>
      </c>
      <c r="J143" s="8">
        <f t="shared" si="3"/>
        <v>0</v>
      </c>
      <c r="K143" s="5"/>
    </row>
    <row r="144" spans="1:10" ht="15">
      <c r="A144" s="10"/>
      <c r="C144" s="3" t="s">
        <v>166</v>
      </c>
      <c r="E144" s="9"/>
      <c r="F144" s="58">
        <v>0</v>
      </c>
      <c r="G144" s="9"/>
      <c r="I144" s="9"/>
      <c r="J144" s="9"/>
    </row>
    <row r="145" spans="1:10" ht="15.75">
      <c r="A145" s="10"/>
      <c r="B145" s="4" t="s">
        <v>38</v>
      </c>
      <c r="C145" s="4" t="s">
        <v>121</v>
      </c>
      <c r="E145" s="9"/>
      <c r="F145" s="58">
        <v>0</v>
      </c>
      <c r="G145" s="7">
        <v>2.87</v>
      </c>
      <c r="H145" s="4"/>
      <c r="I145" s="7">
        <f>SUM(I136:I143)</f>
        <v>0</v>
      </c>
      <c r="J145" s="7">
        <f t="shared" si="3"/>
        <v>0</v>
      </c>
    </row>
    <row r="146" spans="1:10" ht="15">
      <c r="A146" s="10"/>
      <c r="E146" s="9"/>
      <c r="F146" s="58">
        <v>0</v>
      </c>
      <c r="G146" s="9"/>
      <c r="I146" s="9"/>
      <c r="J146" s="9"/>
    </row>
    <row r="147" spans="1:10" ht="15.75">
      <c r="A147" s="10"/>
      <c r="B147" s="4" t="s">
        <v>38</v>
      </c>
      <c r="C147" s="4" t="s">
        <v>118</v>
      </c>
      <c r="E147" s="9"/>
      <c r="F147" s="58">
        <v>0</v>
      </c>
      <c r="G147" s="9"/>
      <c r="I147" s="9"/>
      <c r="J147" s="9"/>
    </row>
    <row r="148" spans="1:11" ht="15">
      <c r="A148" s="11" t="s">
        <v>0</v>
      </c>
      <c r="B148" s="5" t="s">
        <v>48</v>
      </c>
      <c r="C148" s="5" t="s">
        <v>156</v>
      </c>
      <c r="D148" s="11" t="s">
        <v>9</v>
      </c>
      <c r="E148" s="8">
        <v>14.4</v>
      </c>
      <c r="F148" s="58">
        <v>0</v>
      </c>
      <c r="G148" s="8">
        <v>0.12</v>
      </c>
      <c r="H148" s="5"/>
      <c r="I148" s="8">
        <f>E148*F148</f>
        <v>0</v>
      </c>
      <c r="J148" s="8">
        <f t="shared" si="3"/>
        <v>0</v>
      </c>
      <c r="K148" s="5"/>
    </row>
    <row r="149" spans="1:10" ht="15">
      <c r="A149" s="10"/>
      <c r="C149" s="3" t="s">
        <v>159</v>
      </c>
      <c r="E149" s="9"/>
      <c r="F149" s="58">
        <v>0</v>
      </c>
      <c r="G149" s="9"/>
      <c r="I149" s="8"/>
      <c r="J149" s="8"/>
    </row>
    <row r="150" spans="1:11" ht="15">
      <c r="A150" s="11" t="s">
        <v>1</v>
      </c>
      <c r="B150" s="5" t="s">
        <v>47</v>
      </c>
      <c r="C150" s="5" t="s">
        <v>123</v>
      </c>
      <c r="D150" s="11" t="s">
        <v>9</v>
      </c>
      <c r="E150" s="8">
        <v>29.38</v>
      </c>
      <c r="F150" s="58">
        <v>0</v>
      </c>
      <c r="G150" s="15">
        <v>1.18</v>
      </c>
      <c r="H150" s="5"/>
      <c r="I150" s="8">
        <f>E150*F150</f>
        <v>0</v>
      </c>
      <c r="J150" s="8">
        <f t="shared" si="3"/>
        <v>0</v>
      </c>
      <c r="K150" s="5"/>
    </row>
    <row r="151" spans="1:10" ht="15">
      <c r="A151" s="10"/>
      <c r="C151" s="3" t="s">
        <v>157</v>
      </c>
      <c r="E151" s="9"/>
      <c r="F151" s="58">
        <v>0</v>
      </c>
      <c r="G151" s="9"/>
      <c r="I151" s="8"/>
      <c r="J151" s="8"/>
    </row>
    <row r="152" spans="1:11" ht="15">
      <c r="A152" s="11" t="s">
        <v>2</v>
      </c>
      <c r="B152" s="5" t="s">
        <v>58</v>
      </c>
      <c r="C152" s="5" t="s">
        <v>128</v>
      </c>
      <c r="D152" s="11" t="s">
        <v>9</v>
      </c>
      <c r="E152" s="8">
        <v>14.4</v>
      </c>
      <c r="F152" s="58">
        <v>0</v>
      </c>
      <c r="G152" s="8">
        <v>0.17</v>
      </c>
      <c r="H152" s="5"/>
      <c r="I152" s="8">
        <f>E152*F152</f>
        <v>0</v>
      </c>
      <c r="J152" s="8">
        <f t="shared" si="3"/>
        <v>0</v>
      </c>
      <c r="K152" s="5"/>
    </row>
    <row r="153" spans="1:10" ht="15">
      <c r="A153" s="10"/>
      <c r="C153" s="3" t="s">
        <v>90</v>
      </c>
      <c r="E153" s="9"/>
      <c r="F153" s="58">
        <v>0</v>
      </c>
      <c r="G153" s="9"/>
      <c r="I153" s="8"/>
      <c r="J153" s="8"/>
    </row>
    <row r="154" spans="1:11" ht="15">
      <c r="A154" s="11" t="s">
        <v>3</v>
      </c>
      <c r="B154" s="5" t="s">
        <v>53</v>
      </c>
      <c r="C154" s="5" t="s">
        <v>95</v>
      </c>
      <c r="D154" s="11" t="s">
        <v>33</v>
      </c>
      <c r="E154" s="8">
        <v>4</v>
      </c>
      <c r="F154" s="58">
        <v>0</v>
      </c>
      <c r="G154" s="8">
        <v>0.01</v>
      </c>
      <c r="H154" s="5"/>
      <c r="I154" s="8">
        <f>E154*F154</f>
        <v>0</v>
      </c>
      <c r="J154" s="8">
        <f t="shared" si="3"/>
        <v>0</v>
      </c>
      <c r="K154" s="5"/>
    </row>
    <row r="155" spans="1:10" ht="15">
      <c r="A155" s="10"/>
      <c r="C155" s="3" t="s">
        <v>154</v>
      </c>
      <c r="E155" s="9"/>
      <c r="F155" s="58">
        <v>0</v>
      </c>
      <c r="G155" s="9"/>
      <c r="I155" s="8"/>
      <c r="J155" s="8"/>
    </row>
    <row r="156" spans="1:11" ht="15">
      <c r="A156" s="11" t="s">
        <v>4</v>
      </c>
      <c r="B156" s="5" t="s">
        <v>54</v>
      </c>
      <c r="C156" s="5" t="s">
        <v>124</v>
      </c>
      <c r="D156" s="11" t="s">
        <v>9</v>
      </c>
      <c r="E156" s="8">
        <v>22.5</v>
      </c>
      <c r="F156" s="58">
        <v>0</v>
      </c>
      <c r="G156" s="8">
        <v>0.18</v>
      </c>
      <c r="H156" s="5"/>
      <c r="I156" s="8">
        <f>E156*F156</f>
        <v>0</v>
      </c>
      <c r="J156" s="8">
        <f t="shared" si="3"/>
        <v>0</v>
      </c>
      <c r="K156" s="5"/>
    </row>
    <row r="157" spans="1:11" ht="15">
      <c r="A157" s="11" t="s">
        <v>5</v>
      </c>
      <c r="B157" s="5" t="s">
        <v>62</v>
      </c>
      <c r="C157" s="5" t="s">
        <v>107</v>
      </c>
      <c r="D157" s="11" t="s">
        <v>33</v>
      </c>
      <c r="E157" s="8">
        <v>1</v>
      </c>
      <c r="F157" s="58">
        <v>0</v>
      </c>
      <c r="G157" s="14"/>
      <c r="H157" s="5"/>
      <c r="I157" s="8">
        <f>E157*F157</f>
        <v>0</v>
      </c>
      <c r="J157" s="8">
        <f t="shared" si="3"/>
        <v>0</v>
      </c>
      <c r="K157" s="5"/>
    </row>
    <row r="158" spans="1:10" ht="15">
      <c r="A158" s="10"/>
      <c r="C158" s="3" t="s">
        <v>129</v>
      </c>
      <c r="E158" s="9"/>
      <c r="F158" s="58">
        <v>0</v>
      </c>
      <c r="G158" s="9"/>
      <c r="I158" s="8"/>
      <c r="J158" s="8"/>
    </row>
    <row r="159" spans="1:11" ht="15">
      <c r="A159" s="11" t="s">
        <v>6</v>
      </c>
      <c r="B159" s="5" t="s">
        <v>55</v>
      </c>
      <c r="C159" s="5" t="s">
        <v>125</v>
      </c>
      <c r="D159" s="11" t="s">
        <v>9</v>
      </c>
      <c r="E159" s="8">
        <v>3.75</v>
      </c>
      <c r="F159" s="58">
        <v>0</v>
      </c>
      <c r="G159" s="8">
        <v>0.03</v>
      </c>
      <c r="H159" s="5"/>
      <c r="I159" s="8">
        <f>E159*F159</f>
        <v>0</v>
      </c>
      <c r="J159" s="8">
        <f t="shared" si="3"/>
        <v>0</v>
      </c>
      <c r="K159" s="5"/>
    </row>
    <row r="160" spans="1:11" ht="15">
      <c r="A160" s="11" t="s">
        <v>7</v>
      </c>
      <c r="B160" s="5" t="s">
        <v>59</v>
      </c>
      <c r="C160" s="5" t="s">
        <v>133</v>
      </c>
      <c r="D160" s="11" t="s">
        <v>33</v>
      </c>
      <c r="E160" s="8">
        <v>5</v>
      </c>
      <c r="F160" s="58">
        <v>0</v>
      </c>
      <c r="G160" s="14"/>
      <c r="H160" s="5"/>
      <c r="I160" s="8">
        <f>E160*F160</f>
        <v>0</v>
      </c>
      <c r="J160" s="8">
        <f t="shared" si="3"/>
        <v>0</v>
      </c>
      <c r="K160" s="5"/>
    </row>
    <row r="161" spans="1:11" ht="15">
      <c r="A161" s="11" t="s">
        <v>8</v>
      </c>
      <c r="B161" s="5" t="s">
        <v>60</v>
      </c>
      <c r="C161" s="5" t="s">
        <v>134</v>
      </c>
      <c r="D161" s="11" t="s">
        <v>33</v>
      </c>
      <c r="E161" s="8">
        <v>3</v>
      </c>
      <c r="F161" s="58">
        <v>0</v>
      </c>
      <c r="G161" s="14"/>
      <c r="H161" s="5"/>
      <c r="I161" s="8">
        <f>E161*F161</f>
        <v>0</v>
      </c>
      <c r="J161" s="8">
        <f t="shared" si="3"/>
        <v>0</v>
      </c>
      <c r="K161" s="5"/>
    </row>
    <row r="162" spans="1:11" ht="15">
      <c r="A162" s="11" t="s">
        <v>11</v>
      </c>
      <c r="B162" s="5" t="s">
        <v>61</v>
      </c>
      <c r="C162" s="5" t="s">
        <v>146</v>
      </c>
      <c r="D162" s="11" t="s">
        <v>9</v>
      </c>
      <c r="E162" s="8">
        <v>40.65</v>
      </c>
      <c r="F162" s="58">
        <v>0</v>
      </c>
      <c r="G162" s="14"/>
      <c r="H162" s="5"/>
      <c r="I162" s="8">
        <f>E162*F162</f>
        <v>0</v>
      </c>
      <c r="J162" s="8">
        <f t="shared" si="3"/>
        <v>0</v>
      </c>
      <c r="K162" s="5"/>
    </row>
    <row r="163" spans="1:11" ht="15">
      <c r="A163" s="11"/>
      <c r="B163" s="5"/>
      <c r="C163" s="5" t="s">
        <v>149</v>
      </c>
      <c r="D163" s="11"/>
      <c r="E163" s="8"/>
      <c r="F163" s="58">
        <v>0</v>
      </c>
      <c r="G163" s="14"/>
      <c r="H163" s="5"/>
      <c r="I163" s="8"/>
      <c r="J163" s="8"/>
      <c r="K163" s="5"/>
    </row>
    <row r="164" spans="1:11" ht="15">
      <c r="A164" s="11" t="s">
        <v>12</v>
      </c>
      <c r="B164" s="5" t="s">
        <v>67</v>
      </c>
      <c r="C164" s="5" t="s">
        <v>132</v>
      </c>
      <c r="D164" s="11" t="s">
        <v>33</v>
      </c>
      <c r="E164" s="8">
        <v>2</v>
      </c>
      <c r="F164" s="58">
        <v>0</v>
      </c>
      <c r="G164" s="14"/>
      <c r="H164" s="5"/>
      <c r="I164" s="8">
        <f>E164*F164</f>
        <v>0</v>
      </c>
      <c r="J164" s="8">
        <f t="shared" si="3"/>
        <v>0</v>
      </c>
      <c r="K164" s="5"/>
    </row>
    <row r="165" spans="1:11" ht="15">
      <c r="A165" s="11" t="s">
        <v>13</v>
      </c>
      <c r="B165" s="5" t="s">
        <v>66</v>
      </c>
      <c r="C165" s="5" t="s">
        <v>120</v>
      </c>
      <c r="D165" s="11" t="s">
        <v>33</v>
      </c>
      <c r="E165" s="8">
        <v>0</v>
      </c>
      <c r="F165" s="58">
        <v>0</v>
      </c>
      <c r="G165" s="14"/>
      <c r="H165" s="5"/>
      <c r="I165" s="8">
        <f>E165*F165</f>
        <v>0</v>
      </c>
      <c r="J165" s="8">
        <f t="shared" si="3"/>
        <v>0</v>
      </c>
      <c r="K165" s="5"/>
    </row>
    <row r="166" spans="1:11" ht="15">
      <c r="A166" s="11" t="s">
        <v>14</v>
      </c>
      <c r="B166" s="5" t="s">
        <v>79</v>
      </c>
      <c r="C166" s="5" t="s">
        <v>139</v>
      </c>
      <c r="D166" s="11" t="s">
        <v>10</v>
      </c>
      <c r="E166" s="8">
        <v>0</v>
      </c>
      <c r="F166" s="58">
        <v>0</v>
      </c>
      <c r="G166" s="14"/>
      <c r="H166" s="5"/>
      <c r="I166" s="8">
        <f>E166*F166</f>
        <v>0</v>
      </c>
      <c r="J166" s="8">
        <f t="shared" si="3"/>
        <v>0</v>
      </c>
      <c r="K166" s="5"/>
    </row>
    <row r="167" spans="1:11" ht="15">
      <c r="A167" s="11" t="s">
        <v>15</v>
      </c>
      <c r="B167" s="5" t="s">
        <v>80</v>
      </c>
      <c r="C167" s="5" t="s">
        <v>158</v>
      </c>
      <c r="D167" s="11" t="s">
        <v>10</v>
      </c>
      <c r="E167" s="8">
        <v>1.681</v>
      </c>
      <c r="F167" s="58">
        <v>0</v>
      </c>
      <c r="G167" s="14"/>
      <c r="H167" s="5"/>
      <c r="I167" s="8">
        <f>E167*F167</f>
        <v>0</v>
      </c>
      <c r="J167" s="8">
        <f t="shared" si="3"/>
        <v>0</v>
      </c>
      <c r="K167" s="5"/>
    </row>
    <row r="168" spans="1:10" ht="15">
      <c r="A168" s="10"/>
      <c r="C168" s="3" t="s">
        <v>167</v>
      </c>
      <c r="E168" s="9"/>
      <c r="F168" s="58">
        <v>0</v>
      </c>
      <c r="G168" s="9"/>
      <c r="I168" s="9"/>
      <c r="J168" s="9"/>
    </row>
    <row r="169" spans="1:10" ht="15.75">
      <c r="A169" s="10"/>
      <c r="B169" s="4" t="s">
        <v>38</v>
      </c>
      <c r="C169" s="4" t="s">
        <v>108</v>
      </c>
      <c r="E169" s="9"/>
      <c r="F169" s="58">
        <v>0</v>
      </c>
      <c r="G169" s="7">
        <v>1.68</v>
      </c>
      <c r="H169" s="4"/>
      <c r="I169" s="7">
        <f>SUM(I148:I167)</f>
        <v>0</v>
      </c>
      <c r="J169" s="7">
        <f t="shared" si="3"/>
        <v>0</v>
      </c>
    </row>
    <row r="170" spans="1:10" ht="15">
      <c r="A170" s="10"/>
      <c r="E170" s="9"/>
      <c r="F170" s="58">
        <v>0</v>
      </c>
      <c r="G170" s="9"/>
      <c r="I170" s="9"/>
      <c r="J170" s="9"/>
    </row>
    <row r="171" spans="1:10" ht="15.75">
      <c r="A171" s="10"/>
      <c r="B171" s="4" t="s">
        <v>38</v>
      </c>
      <c r="C171" s="4" t="s">
        <v>115</v>
      </c>
      <c r="E171" s="9"/>
      <c r="F171" s="58">
        <v>0</v>
      </c>
      <c r="G171" s="9"/>
      <c r="I171" s="9"/>
      <c r="J171" s="9"/>
    </row>
    <row r="172" spans="1:11" ht="15">
      <c r="A172" s="11" t="s">
        <v>0</v>
      </c>
      <c r="B172" s="5" t="s">
        <v>70</v>
      </c>
      <c r="C172" s="5" t="s">
        <v>136</v>
      </c>
      <c r="D172" s="11" t="s">
        <v>9</v>
      </c>
      <c r="E172" s="8">
        <v>70.6</v>
      </c>
      <c r="F172" s="58">
        <v>0</v>
      </c>
      <c r="G172" s="15">
        <v>0.23</v>
      </c>
      <c r="H172" s="5"/>
      <c r="I172" s="8">
        <f>E172*F172</f>
        <v>0</v>
      </c>
      <c r="J172" s="8">
        <f t="shared" si="3"/>
        <v>0</v>
      </c>
      <c r="K172" s="5"/>
    </row>
    <row r="173" spans="1:10" ht="15">
      <c r="A173" s="10"/>
      <c r="C173" s="3" t="s">
        <v>162</v>
      </c>
      <c r="E173" s="9"/>
      <c r="F173" s="58">
        <v>0</v>
      </c>
      <c r="G173" s="9"/>
      <c r="I173" s="8"/>
      <c r="J173" s="8"/>
    </row>
    <row r="174" spans="1:11" ht="15">
      <c r="A174" s="11" t="s">
        <v>1</v>
      </c>
      <c r="B174" s="5" t="s">
        <v>71</v>
      </c>
      <c r="C174" s="5" t="s">
        <v>137</v>
      </c>
      <c r="D174" s="11" t="s">
        <v>9</v>
      </c>
      <c r="E174" s="8">
        <v>7.2</v>
      </c>
      <c r="F174" s="58">
        <v>0</v>
      </c>
      <c r="G174" s="15">
        <v>0.04</v>
      </c>
      <c r="H174" s="5"/>
      <c r="I174" s="8">
        <f>E174*F174</f>
        <v>0</v>
      </c>
      <c r="J174" s="8">
        <f t="shared" si="3"/>
        <v>0</v>
      </c>
      <c r="K174" s="5"/>
    </row>
    <row r="175" spans="1:10" ht="15">
      <c r="A175" s="10"/>
      <c r="C175" s="3" t="s">
        <v>91</v>
      </c>
      <c r="E175" s="9"/>
      <c r="F175" s="58">
        <v>0</v>
      </c>
      <c r="G175" s="9"/>
      <c r="I175" s="8"/>
      <c r="J175" s="8"/>
    </row>
    <row r="176" spans="1:11" ht="15">
      <c r="A176" s="11" t="s">
        <v>2</v>
      </c>
      <c r="B176" s="5" t="s">
        <v>72</v>
      </c>
      <c r="C176" s="5" t="s">
        <v>151</v>
      </c>
      <c r="D176" s="11" t="s">
        <v>9</v>
      </c>
      <c r="E176" s="8">
        <v>70.6</v>
      </c>
      <c r="F176" s="58">
        <v>0</v>
      </c>
      <c r="G176" s="8">
        <v>0.03</v>
      </c>
      <c r="H176" s="5"/>
      <c r="I176" s="8">
        <f>E176*F176</f>
        <v>0</v>
      </c>
      <c r="J176" s="8">
        <f t="shared" si="3"/>
        <v>0</v>
      </c>
      <c r="K176" s="5"/>
    </row>
    <row r="177" spans="1:10" ht="15">
      <c r="A177" s="10"/>
      <c r="C177" s="3" t="s">
        <v>131</v>
      </c>
      <c r="E177" s="9"/>
      <c r="F177" s="58">
        <v>0</v>
      </c>
      <c r="G177" s="9"/>
      <c r="I177" s="8"/>
      <c r="J177" s="8"/>
    </row>
    <row r="178" spans="1:11" ht="15">
      <c r="A178" s="11" t="s">
        <v>3</v>
      </c>
      <c r="B178" s="5" t="s">
        <v>73</v>
      </c>
      <c r="C178" s="5" t="s">
        <v>153</v>
      </c>
      <c r="D178" s="11" t="s">
        <v>9</v>
      </c>
      <c r="E178" s="8">
        <v>7.2</v>
      </c>
      <c r="F178" s="58">
        <v>0</v>
      </c>
      <c r="G178" s="8">
        <v>0.01</v>
      </c>
      <c r="H178" s="5"/>
      <c r="I178" s="8">
        <f>E178*F178</f>
        <v>0</v>
      </c>
      <c r="J178" s="8">
        <f t="shared" si="3"/>
        <v>0</v>
      </c>
      <c r="K178" s="5"/>
    </row>
    <row r="179" spans="1:11" ht="15">
      <c r="A179" s="11" t="s">
        <v>4</v>
      </c>
      <c r="B179" s="5" t="s">
        <v>64</v>
      </c>
      <c r="C179" s="5" t="s">
        <v>140</v>
      </c>
      <c r="D179" s="11" t="s">
        <v>33</v>
      </c>
      <c r="E179" s="8">
        <v>13</v>
      </c>
      <c r="F179" s="58">
        <v>0</v>
      </c>
      <c r="G179" s="14"/>
      <c r="H179" s="5"/>
      <c r="I179" s="8">
        <f>E179*F179</f>
        <v>0</v>
      </c>
      <c r="J179" s="8">
        <f t="shared" si="3"/>
        <v>0</v>
      </c>
      <c r="K179" s="5"/>
    </row>
    <row r="180" spans="1:11" ht="15">
      <c r="A180" s="11" t="s">
        <v>5</v>
      </c>
      <c r="B180" s="5" t="s">
        <v>65</v>
      </c>
      <c r="C180" s="5" t="s">
        <v>141</v>
      </c>
      <c r="D180" s="11" t="s">
        <v>33</v>
      </c>
      <c r="E180" s="8">
        <v>4</v>
      </c>
      <c r="F180" s="58">
        <v>0</v>
      </c>
      <c r="G180" s="14"/>
      <c r="H180" s="5"/>
      <c r="I180" s="8">
        <f>E180*F180</f>
        <v>0</v>
      </c>
      <c r="J180" s="8">
        <f t="shared" si="3"/>
        <v>0</v>
      </c>
      <c r="K180" s="5"/>
    </row>
    <row r="181" spans="1:11" ht="15">
      <c r="A181" s="11" t="s">
        <v>6</v>
      </c>
      <c r="B181" s="5" t="s">
        <v>83</v>
      </c>
      <c r="C181" s="5" t="s">
        <v>96</v>
      </c>
      <c r="D181" s="11" t="s">
        <v>33</v>
      </c>
      <c r="E181" s="8">
        <v>1</v>
      </c>
      <c r="F181" s="58">
        <v>0</v>
      </c>
      <c r="G181" s="14"/>
      <c r="H181" s="5"/>
      <c r="I181" s="8">
        <f>E181*F181</f>
        <v>0</v>
      </c>
      <c r="J181" s="8">
        <f t="shared" si="3"/>
        <v>0</v>
      </c>
      <c r="K181" s="5"/>
    </row>
    <row r="182" spans="1:10" ht="15">
      <c r="A182" s="10"/>
      <c r="C182" s="3" t="s">
        <v>240</v>
      </c>
      <c r="E182" s="9"/>
      <c r="F182" s="58">
        <v>0</v>
      </c>
      <c r="G182" s="9"/>
      <c r="I182" s="8"/>
      <c r="J182" s="8"/>
    </row>
    <row r="183" spans="1:11" ht="15">
      <c r="A183" s="11" t="s">
        <v>7</v>
      </c>
      <c r="B183" s="5" t="s">
        <v>84</v>
      </c>
      <c r="C183" s="5" t="s">
        <v>97</v>
      </c>
      <c r="D183" s="11" t="s">
        <v>33</v>
      </c>
      <c r="E183" s="8">
        <v>2</v>
      </c>
      <c r="F183" s="58">
        <v>0</v>
      </c>
      <c r="G183" s="14"/>
      <c r="H183" s="5"/>
      <c r="I183" s="8">
        <f>E183*F183</f>
        <v>0</v>
      </c>
      <c r="J183" s="8">
        <f t="shared" si="3"/>
        <v>0</v>
      </c>
      <c r="K183" s="5"/>
    </row>
    <row r="184" spans="1:10" ht="15">
      <c r="A184" s="10"/>
      <c r="C184" s="3" t="s">
        <v>240</v>
      </c>
      <c r="E184" s="9"/>
      <c r="F184" s="58">
        <v>0</v>
      </c>
      <c r="G184" s="9"/>
      <c r="I184" s="8"/>
      <c r="J184" s="8"/>
    </row>
    <row r="185" spans="1:11" ht="15">
      <c r="A185" s="11" t="s">
        <v>8</v>
      </c>
      <c r="B185" s="5" t="s">
        <v>74</v>
      </c>
      <c r="C185" s="5" t="s">
        <v>135</v>
      </c>
      <c r="D185" s="11" t="s">
        <v>9</v>
      </c>
      <c r="E185" s="8">
        <v>77.8</v>
      </c>
      <c r="F185" s="58">
        <v>0</v>
      </c>
      <c r="G185" s="14"/>
      <c r="H185" s="5"/>
      <c r="I185" s="8">
        <f>E185*F185</f>
        <v>0</v>
      </c>
      <c r="J185" s="8">
        <f t="shared" si="3"/>
        <v>0</v>
      </c>
      <c r="K185" s="5"/>
    </row>
    <row r="186" spans="1:11" ht="15">
      <c r="A186" s="11" t="s">
        <v>11</v>
      </c>
      <c r="B186" s="5" t="s">
        <v>52</v>
      </c>
      <c r="C186" s="5" t="s">
        <v>160</v>
      </c>
      <c r="D186" s="11" t="s">
        <v>9</v>
      </c>
      <c r="E186" s="8">
        <v>84.8</v>
      </c>
      <c r="F186" s="58">
        <v>0</v>
      </c>
      <c r="G186" s="8">
        <v>0.01</v>
      </c>
      <c r="H186" s="5"/>
      <c r="I186" s="8">
        <f>E186*F186</f>
        <v>0</v>
      </c>
      <c r="J186" s="8">
        <f t="shared" si="3"/>
        <v>0</v>
      </c>
      <c r="K186" s="5"/>
    </row>
    <row r="187" spans="1:10" ht="15">
      <c r="A187" s="10"/>
      <c r="C187" s="3" t="s">
        <v>93</v>
      </c>
      <c r="E187" s="9"/>
      <c r="F187" s="58">
        <v>0</v>
      </c>
      <c r="G187" s="9"/>
      <c r="I187" s="8"/>
      <c r="J187" s="8"/>
    </row>
    <row r="188" spans="1:11" ht="15">
      <c r="A188" s="11" t="s">
        <v>12</v>
      </c>
      <c r="B188" s="5" t="s">
        <v>63</v>
      </c>
      <c r="C188" s="5" t="s">
        <v>168</v>
      </c>
      <c r="D188" s="11" t="s">
        <v>33</v>
      </c>
      <c r="E188" s="8">
        <v>4</v>
      </c>
      <c r="F188" s="58">
        <v>0</v>
      </c>
      <c r="G188" s="14"/>
      <c r="H188" s="5"/>
      <c r="I188" s="8">
        <f>E188*F188</f>
        <v>0</v>
      </c>
      <c r="J188" s="8">
        <f t="shared" si="3"/>
        <v>0</v>
      </c>
      <c r="K188" s="5"/>
    </row>
    <row r="189" spans="1:11" ht="15">
      <c r="A189" s="11" t="s">
        <v>13</v>
      </c>
      <c r="B189" s="5" t="s">
        <v>68</v>
      </c>
      <c r="C189" s="5" t="s">
        <v>138</v>
      </c>
      <c r="D189" s="11" t="s">
        <v>43</v>
      </c>
      <c r="E189" s="8">
        <v>0</v>
      </c>
      <c r="F189" s="58">
        <v>0</v>
      </c>
      <c r="G189" s="8">
        <v>0.01</v>
      </c>
      <c r="H189" s="5"/>
      <c r="I189" s="8">
        <f>E189*F189</f>
        <v>0</v>
      </c>
      <c r="J189" s="8">
        <f t="shared" si="3"/>
        <v>0</v>
      </c>
      <c r="K189" s="5"/>
    </row>
    <row r="190" spans="1:11" ht="15">
      <c r="A190" s="11" t="s">
        <v>14</v>
      </c>
      <c r="B190" s="5" t="s">
        <v>69</v>
      </c>
      <c r="C190" s="5" t="s">
        <v>145</v>
      </c>
      <c r="D190" s="11" t="s">
        <v>33</v>
      </c>
      <c r="E190" s="8">
        <v>0</v>
      </c>
      <c r="F190" s="58">
        <v>0</v>
      </c>
      <c r="G190" s="14"/>
      <c r="H190" s="5"/>
      <c r="I190" s="8">
        <f>E190*F190</f>
        <v>0</v>
      </c>
      <c r="J190" s="8">
        <f t="shared" si="3"/>
        <v>0</v>
      </c>
      <c r="K190" s="5"/>
    </row>
    <row r="191" spans="1:11" ht="15">
      <c r="A191" s="11" t="s">
        <v>15</v>
      </c>
      <c r="B191" s="5" t="s">
        <v>79</v>
      </c>
      <c r="C191" s="5" t="s">
        <v>139</v>
      </c>
      <c r="D191" s="11" t="s">
        <v>10</v>
      </c>
      <c r="E191" s="8">
        <v>0.327</v>
      </c>
      <c r="F191" s="58">
        <v>0</v>
      </c>
      <c r="G191" s="14"/>
      <c r="H191" s="5"/>
      <c r="I191" s="8">
        <f>E191*F191</f>
        <v>0</v>
      </c>
      <c r="J191" s="8">
        <f t="shared" si="3"/>
        <v>0</v>
      </c>
      <c r="K191" s="5"/>
    </row>
    <row r="192" spans="1:11" ht="15">
      <c r="A192" s="11" t="s">
        <v>16</v>
      </c>
      <c r="B192" s="5" t="s">
        <v>80</v>
      </c>
      <c r="C192" s="5" t="s">
        <v>158</v>
      </c>
      <c r="D192" s="11" t="s">
        <v>10</v>
      </c>
      <c r="E192" s="8">
        <v>0.327</v>
      </c>
      <c r="F192" s="58">
        <v>0</v>
      </c>
      <c r="G192" s="14"/>
      <c r="H192" s="5"/>
      <c r="I192" s="8">
        <f>E192*F192</f>
        <v>0</v>
      </c>
      <c r="J192" s="8">
        <f t="shared" si="3"/>
        <v>0</v>
      </c>
      <c r="K192" s="5"/>
    </row>
    <row r="193" spans="1:10" ht="15">
      <c r="A193" s="10"/>
      <c r="C193" s="3" t="s">
        <v>167</v>
      </c>
      <c r="E193" s="9"/>
      <c r="F193" s="58">
        <v>0</v>
      </c>
      <c r="G193" s="9"/>
      <c r="I193" s="9"/>
      <c r="J193" s="9"/>
    </row>
    <row r="194" spans="1:10" ht="15.75">
      <c r="A194" s="10"/>
      <c r="B194" s="4" t="s">
        <v>38</v>
      </c>
      <c r="C194" s="4" t="s">
        <v>106</v>
      </c>
      <c r="E194" s="9"/>
      <c r="F194" s="58">
        <v>0</v>
      </c>
      <c r="G194" s="7">
        <v>0.33</v>
      </c>
      <c r="H194" s="4"/>
      <c r="I194" s="7">
        <f>SUM(I172:I192)</f>
        <v>0</v>
      </c>
      <c r="J194" s="7">
        <f t="shared" si="3"/>
        <v>0</v>
      </c>
    </row>
    <row r="195" spans="1:10" ht="15.75" thickBot="1">
      <c r="A195" s="10"/>
      <c r="E195" s="9"/>
      <c r="F195" s="58">
        <v>0</v>
      </c>
      <c r="G195" s="9"/>
      <c r="I195" s="9"/>
      <c r="J195" s="9"/>
    </row>
    <row r="196" spans="1:10" ht="16.5" thickBot="1">
      <c r="A196" s="10"/>
      <c r="B196" s="4" t="s">
        <v>42</v>
      </c>
      <c r="C196" s="4" t="s">
        <v>111</v>
      </c>
      <c r="E196" s="9"/>
      <c r="F196" s="58">
        <v>0</v>
      </c>
      <c r="G196" s="7">
        <v>4.88</v>
      </c>
      <c r="H196" s="4"/>
      <c r="I196" s="17">
        <f>I194+I169+I145</f>
        <v>0</v>
      </c>
      <c r="J196" s="17">
        <f t="shared" si="3"/>
        <v>0</v>
      </c>
    </row>
    <row r="197" spans="1:10" ht="15.75">
      <c r="A197" s="10"/>
      <c r="B197" s="4" t="s">
        <v>42</v>
      </c>
      <c r="C197" s="4" t="s">
        <v>112</v>
      </c>
      <c r="E197" s="9"/>
      <c r="F197" s="58">
        <v>0</v>
      </c>
      <c r="G197" s="9"/>
      <c r="I197" s="9"/>
      <c r="J197" s="9"/>
    </row>
    <row r="198" spans="1:10" ht="15.75">
      <c r="A198" s="10"/>
      <c r="B198" s="4" t="s">
        <v>38</v>
      </c>
      <c r="C198" s="4" t="s">
        <v>130</v>
      </c>
      <c r="E198" s="9"/>
      <c r="F198" s="58">
        <v>0</v>
      </c>
      <c r="G198" s="9"/>
      <c r="I198" s="9"/>
      <c r="J198" s="9"/>
    </row>
    <row r="199" spans="1:11" ht="15">
      <c r="A199" s="11" t="s">
        <v>0</v>
      </c>
      <c r="B199" s="5" t="s">
        <v>77</v>
      </c>
      <c r="C199" s="5" t="s">
        <v>161</v>
      </c>
      <c r="D199" s="11" t="s">
        <v>20</v>
      </c>
      <c r="E199" s="8">
        <v>21.6</v>
      </c>
      <c r="F199" s="58">
        <v>0</v>
      </c>
      <c r="G199" s="14"/>
      <c r="H199" s="5"/>
      <c r="I199" s="8">
        <f>E199*F199</f>
        <v>0</v>
      </c>
      <c r="J199" s="8">
        <f t="shared" si="3"/>
        <v>0</v>
      </c>
      <c r="K199" s="5"/>
    </row>
    <row r="200" spans="1:10" ht="15">
      <c r="A200" s="10"/>
      <c r="C200" s="3" t="s">
        <v>148</v>
      </c>
      <c r="E200" s="9"/>
      <c r="F200" s="58">
        <v>0</v>
      </c>
      <c r="G200" s="9"/>
      <c r="I200" s="8"/>
      <c r="J200" s="8"/>
    </row>
    <row r="201" spans="1:11" ht="15">
      <c r="A201" s="11" t="s">
        <v>1</v>
      </c>
      <c r="B201" s="5" t="s">
        <v>49</v>
      </c>
      <c r="C201" s="5" t="s">
        <v>152</v>
      </c>
      <c r="D201" s="11" t="s">
        <v>21</v>
      </c>
      <c r="E201" s="8">
        <v>3.825</v>
      </c>
      <c r="F201" s="58">
        <v>0</v>
      </c>
      <c r="G201" s="15">
        <v>2.87</v>
      </c>
      <c r="H201" s="5"/>
      <c r="I201" s="8">
        <f>E201*F201</f>
        <v>0</v>
      </c>
      <c r="J201" s="8">
        <f aca="true" t="shared" si="4" ref="J201:J262">I201</f>
        <v>0</v>
      </c>
      <c r="K201" s="5"/>
    </row>
    <row r="202" spans="1:10" ht="15">
      <c r="A202" s="10"/>
      <c r="C202" s="3" t="s">
        <v>170</v>
      </c>
      <c r="E202" s="9"/>
      <c r="F202" s="58">
        <v>0</v>
      </c>
      <c r="G202" s="9"/>
      <c r="I202" s="8"/>
      <c r="J202" s="8"/>
    </row>
    <row r="203" spans="1:11" ht="15">
      <c r="A203" s="11" t="s">
        <v>2</v>
      </c>
      <c r="B203" s="5" t="s">
        <v>78</v>
      </c>
      <c r="C203" s="5" t="s">
        <v>164</v>
      </c>
      <c r="D203" s="11" t="s">
        <v>20</v>
      </c>
      <c r="E203" s="8">
        <v>21.6</v>
      </c>
      <c r="F203" s="58">
        <v>0</v>
      </c>
      <c r="G203" s="14"/>
      <c r="H203" s="5"/>
      <c r="I203" s="8">
        <f>E203*F203</f>
        <v>0</v>
      </c>
      <c r="J203" s="8">
        <f t="shared" si="4"/>
        <v>0</v>
      </c>
      <c r="K203" s="5"/>
    </row>
    <row r="204" spans="1:10" ht="15">
      <c r="A204" s="10"/>
      <c r="C204" s="3" t="s">
        <v>117</v>
      </c>
      <c r="E204" s="9"/>
      <c r="F204" s="58">
        <v>0</v>
      </c>
      <c r="G204" s="9"/>
      <c r="I204" s="8"/>
      <c r="J204" s="8"/>
    </row>
    <row r="205" spans="1:11" ht="15">
      <c r="A205" s="11" t="s">
        <v>3</v>
      </c>
      <c r="B205" s="5" t="s">
        <v>79</v>
      </c>
      <c r="C205" s="5" t="s">
        <v>139</v>
      </c>
      <c r="D205" s="11" t="s">
        <v>10</v>
      </c>
      <c r="E205" s="8">
        <v>2.869</v>
      </c>
      <c r="F205" s="58">
        <v>0</v>
      </c>
      <c r="G205" s="14"/>
      <c r="H205" s="5"/>
      <c r="I205" s="8">
        <f>E205*F205</f>
        <v>0</v>
      </c>
      <c r="J205" s="8">
        <f t="shared" si="4"/>
        <v>0</v>
      </c>
      <c r="K205" s="5"/>
    </row>
    <row r="206" spans="1:11" ht="15">
      <c r="A206" s="11" t="s">
        <v>4</v>
      </c>
      <c r="B206" s="5" t="s">
        <v>80</v>
      </c>
      <c r="C206" s="5" t="s">
        <v>158</v>
      </c>
      <c r="D206" s="11" t="s">
        <v>10</v>
      </c>
      <c r="E206" s="8">
        <v>2.869</v>
      </c>
      <c r="F206" s="58">
        <v>0</v>
      </c>
      <c r="G206" s="14"/>
      <c r="H206" s="5"/>
      <c r="I206" s="8">
        <f>E206*F206</f>
        <v>0</v>
      </c>
      <c r="J206" s="8">
        <f t="shared" si="4"/>
        <v>0</v>
      </c>
      <c r="K206" s="5"/>
    </row>
    <row r="207" spans="1:10" ht="15">
      <c r="A207" s="10"/>
      <c r="C207" s="3" t="s">
        <v>166</v>
      </c>
      <c r="E207" s="9"/>
      <c r="F207" s="58">
        <v>0</v>
      </c>
      <c r="G207" s="9"/>
      <c r="I207" s="9"/>
      <c r="J207" s="9"/>
    </row>
    <row r="208" spans="1:10" ht="15.75">
      <c r="A208" s="10"/>
      <c r="B208" s="4" t="s">
        <v>38</v>
      </c>
      <c r="C208" s="4" t="s">
        <v>121</v>
      </c>
      <c r="E208" s="9"/>
      <c r="F208" s="58">
        <v>0</v>
      </c>
      <c r="G208" s="7">
        <v>2.87</v>
      </c>
      <c r="H208" s="4"/>
      <c r="I208" s="7">
        <f>SUM(I199:I206)</f>
        <v>0</v>
      </c>
      <c r="J208" s="7">
        <f t="shared" si="4"/>
        <v>0</v>
      </c>
    </row>
    <row r="209" spans="1:10" ht="15">
      <c r="A209" s="10"/>
      <c r="E209" s="9"/>
      <c r="F209" s="58">
        <v>0</v>
      </c>
      <c r="G209" s="9"/>
      <c r="I209" s="9"/>
      <c r="J209" s="9"/>
    </row>
    <row r="210" spans="1:10" ht="15.75">
      <c r="A210" s="10"/>
      <c r="B210" s="4" t="s">
        <v>38</v>
      </c>
      <c r="C210" s="4" t="s">
        <v>118</v>
      </c>
      <c r="E210" s="9"/>
      <c r="F210" s="58">
        <v>0</v>
      </c>
      <c r="G210" s="9"/>
      <c r="I210" s="9"/>
      <c r="J210" s="9"/>
    </row>
    <row r="211" spans="1:11" ht="15">
      <c r="A211" s="11" t="s">
        <v>0</v>
      </c>
      <c r="B211" s="5" t="s">
        <v>48</v>
      </c>
      <c r="C211" s="5" t="s">
        <v>156</v>
      </c>
      <c r="D211" s="11" t="s">
        <v>9</v>
      </c>
      <c r="E211" s="8">
        <v>14.4</v>
      </c>
      <c r="F211" s="58">
        <v>0</v>
      </c>
      <c r="G211" s="8">
        <v>0.12</v>
      </c>
      <c r="H211" s="5"/>
      <c r="I211" s="8">
        <f>E211*F211</f>
        <v>0</v>
      </c>
      <c r="J211" s="8">
        <f t="shared" si="4"/>
        <v>0</v>
      </c>
      <c r="K211" s="5"/>
    </row>
    <row r="212" spans="1:10" ht="15">
      <c r="A212" s="10"/>
      <c r="C212" s="3" t="s">
        <v>159</v>
      </c>
      <c r="E212" s="9"/>
      <c r="F212" s="58">
        <v>0</v>
      </c>
      <c r="G212" s="9"/>
      <c r="I212" s="8"/>
      <c r="J212" s="8"/>
    </row>
    <row r="213" spans="1:11" ht="15">
      <c r="A213" s="11" t="s">
        <v>1</v>
      </c>
      <c r="B213" s="5" t="s">
        <v>47</v>
      </c>
      <c r="C213" s="5" t="s">
        <v>123</v>
      </c>
      <c r="D213" s="11" t="s">
        <v>9</v>
      </c>
      <c r="E213" s="8">
        <v>29.38</v>
      </c>
      <c r="F213" s="58">
        <v>0</v>
      </c>
      <c r="G213" s="15">
        <v>1.18</v>
      </c>
      <c r="H213" s="5"/>
      <c r="I213" s="8">
        <f>E213*F213</f>
        <v>0</v>
      </c>
      <c r="J213" s="8">
        <f t="shared" si="4"/>
        <v>0</v>
      </c>
      <c r="K213" s="5"/>
    </row>
    <row r="214" spans="1:10" ht="15">
      <c r="A214" s="10"/>
      <c r="C214" s="3" t="s">
        <v>157</v>
      </c>
      <c r="E214" s="9"/>
      <c r="F214" s="58">
        <v>0</v>
      </c>
      <c r="G214" s="9"/>
      <c r="I214" s="8"/>
      <c r="J214" s="8"/>
    </row>
    <row r="215" spans="1:11" ht="15">
      <c r="A215" s="11" t="s">
        <v>2</v>
      </c>
      <c r="B215" s="5" t="s">
        <v>58</v>
      </c>
      <c r="C215" s="5" t="s">
        <v>128</v>
      </c>
      <c r="D215" s="11" t="s">
        <v>9</v>
      </c>
      <c r="E215" s="8">
        <v>14.4</v>
      </c>
      <c r="F215" s="58">
        <v>0</v>
      </c>
      <c r="G215" s="8">
        <v>0.17</v>
      </c>
      <c r="H215" s="5"/>
      <c r="I215" s="8">
        <f>E215*F215</f>
        <v>0</v>
      </c>
      <c r="J215" s="8">
        <f t="shared" si="4"/>
        <v>0</v>
      </c>
      <c r="K215" s="5"/>
    </row>
    <row r="216" spans="1:10" ht="15">
      <c r="A216" s="10"/>
      <c r="C216" s="3" t="s">
        <v>90</v>
      </c>
      <c r="E216" s="9"/>
      <c r="F216" s="58">
        <v>0</v>
      </c>
      <c r="G216" s="9"/>
      <c r="I216" s="8">
        <f>E216*F216</f>
        <v>0</v>
      </c>
      <c r="J216" s="8"/>
    </row>
    <row r="217" spans="1:11" ht="15">
      <c r="A217" s="11" t="s">
        <v>3</v>
      </c>
      <c r="B217" s="5" t="s">
        <v>53</v>
      </c>
      <c r="C217" s="5" t="s">
        <v>95</v>
      </c>
      <c r="D217" s="11" t="s">
        <v>33</v>
      </c>
      <c r="E217" s="8">
        <v>4</v>
      </c>
      <c r="F217" s="58">
        <v>0</v>
      </c>
      <c r="G217" s="8">
        <v>0.01</v>
      </c>
      <c r="H217" s="5"/>
      <c r="I217" s="8">
        <f>E217*F217</f>
        <v>0</v>
      </c>
      <c r="J217" s="8">
        <f t="shared" si="4"/>
        <v>0</v>
      </c>
      <c r="K217" s="5"/>
    </row>
    <row r="218" spans="1:10" ht="15">
      <c r="A218" s="10"/>
      <c r="C218" s="3" t="s">
        <v>154</v>
      </c>
      <c r="E218" s="9"/>
      <c r="F218" s="58">
        <v>0</v>
      </c>
      <c r="G218" s="9"/>
      <c r="I218" s="8"/>
      <c r="J218" s="8"/>
    </row>
    <row r="219" spans="1:11" ht="15">
      <c r="A219" s="11" t="s">
        <v>4</v>
      </c>
      <c r="B219" s="5" t="s">
        <v>54</v>
      </c>
      <c r="C219" s="5" t="s">
        <v>124</v>
      </c>
      <c r="D219" s="11" t="s">
        <v>9</v>
      </c>
      <c r="E219" s="8">
        <v>22.5</v>
      </c>
      <c r="F219" s="58">
        <v>0</v>
      </c>
      <c r="G219" s="8">
        <v>0.18</v>
      </c>
      <c r="H219" s="5"/>
      <c r="I219" s="8">
        <f>E219*F219</f>
        <v>0</v>
      </c>
      <c r="J219" s="8">
        <f t="shared" si="4"/>
        <v>0</v>
      </c>
      <c r="K219" s="5"/>
    </row>
    <row r="220" spans="1:11" ht="15">
      <c r="A220" s="11" t="s">
        <v>5</v>
      </c>
      <c r="B220" s="5" t="s">
        <v>62</v>
      </c>
      <c r="C220" s="5" t="s">
        <v>107</v>
      </c>
      <c r="D220" s="11" t="s">
        <v>33</v>
      </c>
      <c r="E220" s="8">
        <v>1</v>
      </c>
      <c r="F220" s="58">
        <v>0</v>
      </c>
      <c r="G220" s="14"/>
      <c r="H220" s="5"/>
      <c r="I220" s="8">
        <f>E220*F220</f>
        <v>0</v>
      </c>
      <c r="J220" s="8">
        <f t="shared" si="4"/>
        <v>0</v>
      </c>
      <c r="K220" s="5"/>
    </row>
    <row r="221" spans="1:10" ht="15">
      <c r="A221" s="10"/>
      <c r="C221" s="3" t="s">
        <v>129</v>
      </c>
      <c r="E221" s="9"/>
      <c r="F221" s="58">
        <v>0</v>
      </c>
      <c r="G221" s="9"/>
      <c r="I221" s="8"/>
      <c r="J221" s="8"/>
    </row>
    <row r="222" spans="1:11" ht="15">
      <c r="A222" s="11" t="s">
        <v>6</v>
      </c>
      <c r="B222" s="5" t="s">
        <v>55</v>
      </c>
      <c r="C222" s="5" t="s">
        <v>125</v>
      </c>
      <c r="D222" s="11" t="s">
        <v>9</v>
      </c>
      <c r="E222" s="8">
        <v>3.75</v>
      </c>
      <c r="F222" s="58">
        <v>0</v>
      </c>
      <c r="G222" s="8">
        <v>0.03</v>
      </c>
      <c r="H222" s="5"/>
      <c r="I222" s="8">
        <f>E222*F222</f>
        <v>0</v>
      </c>
      <c r="J222" s="8">
        <f t="shared" si="4"/>
        <v>0</v>
      </c>
      <c r="K222" s="5"/>
    </row>
    <row r="223" spans="1:11" ht="15">
      <c r="A223" s="11" t="s">
        <v>7</v>
      </c>
      <c r="B223" s="5" t="s">
        <v>59</v>
      </c>
      <c r="C223" s="5" t="s">
        <v>133</v>
      </c>
      <c r="D223" s="11" t="s">
        <v>33</v>
      </c>
      <c r="E223" s="8">
        <v>5</v>
      </c>
      <c r="F223" s="58">
        <v>0</v>
      </c>
      <c r="G223" s="14"/>
      <c r="H223" s="5"/>
      <c r="I223" s="8">
        <f>E223*F223</f>
        <v>0</v>
      </c>
      <c r="J223" s="8">
        <f t="shared" si="4"/>
        <v>0</v>
      </c>
      <c r="K223" s="5"/>
    </row>
    <row r="224" spans="1:11" ht="15">
      <c r="A224" s="11" t="s">
        <v>8</v>
      </c>
      <c r="B224" s="5" t="s">
        <v>60</v>
      </c>
      <c r="C224" s="5" t="s">
        <v>134</v>
      </c>
      <c r="D224" s="11" t="s">
        <v>33</v>
      </c>
      <c r="E224" s="8">
        <v>3</v>
      </c>
      <c r="F224" s="58">
        <v>0</v>
      </c>
      <c r="G224" s="14"/>
      <c r="H224" s="5"/>
      <c r="I224" s="8">
        <f>E224*F224</f>
        <v>0</v>
      </c>
      <c r="J224" s="8">
        <f t="shared" si="4"/>
        <v>0</v>
      </c>
      <c r="K224" s="5"/>
    </row>
    <row r="225" spans="1:11" ht="15">
      <c r="A225" s="11" t="s">
        <v>11</v>
      </c>
      <c r="B225" s="5" t="s">
        <v>61</v>
      </c>
      <c r="C225" s="5" t="s">
        <v>146</v>
      </c>
      <c r="D225" s="11" t="s">
        <v>9</v>
      </c>
      <c r="E225" s="8">
        <v>40.65</v>
      </c>
      <c r="F225" s="58">
        <v>0</v>
      </c>
      <c r="G225" s="14"/>
      <c r="H225" s="5"/>
      <c r="I225" s="8">
        <f>E225*F225</f>
        <v>0</v>
      </c>
      <c r="J225" s="8">
        <f t="shared" si="4"/>
        <v>0</v>
      </c>
      <c r="K225" s="5"/>
    </row>
    <row r="226" spans="1:10" ht="15">
      <c r="A226" s="10"/>
      <c r="C226" s="3" t="s">
        <v>149</v>
      </c>
      <c r="E226" s="9"/>
      <c r="F226" s="58">
        <v>0</v>
      </c>
      <c r="G226" s="9"/>
      <c r="I226" s="8"/>
      <c r="J226" s="8"/>
    </row>
    <row r="227" spans="1:11" ht="15">
      <c r="A227" s="11" t="s">
        <v>12</v>
      </c>
      <c r="B227" s="5" t="s">
        <v>67</v>
      </c>
      <c r="C227" s="5" t="s">
        <v>132</v>
      </c>
      <c r="D227" s="11" t="s">
        <v>33</v>
      </c>
      <c r="E227" s="8">
        <v>2</v>
      </c>
      <c r="F227" s="58">
        <v>0</v>
      </c>
      <c r="G227" s="14"/>
      <c r="H227" s="5"/>
      <c r="I227" s="8">
        <f>E227*F227</f>
        <v>0</v>
      </c>
      <c r="J227" s="8">
        <f t="shared" si="4"/>
        <v>0</v>
      </c>
      <c r="K227" s="5"/>
    </row>
    <row r="228" spans="1:11" ht="15">
      <c r="A228" s="11" t="s">
        <v>13</v>
      </c>
      <c r="B228" s="5" t="s">
        <v>66</v>
      </c>
      <c r="C228" s="5" t="s">
        <v>120</v>
      </c>
      <c r="D228" s="11" t="s">
        <v>33</v>
      </c>
      <c r="E228" s="8">
        <v>0</v>
      </c>
      <c r="F228" s="58">
        <v>0</v>
      </c>
      <c r="G228" s="14"/>
      <c r="H228" s="5"/>
      <c r="I228" s="8">
        <f>E228*F228</f>
        <v>0</v>
      </c>
      <c r="J228" s="8">
        <f t="shared" si="4"/>
        <v>0</v>
      </c>
      <c r="K228" s="5"/>
    </row>
    <row r="229" spans="1:11" ht="15">
      <c r="A229" s="11" t="s">
        <v>14</v>
      </c>
      <c r="B229" s="5" t="s">
        <v>79</v>
      </c>
      <c r="C229" s="5" t="s">
        <v>139</v>
      </c>
      <c r="D229" s="11" t="s">
        <v>10</v>
      </c>
      <c r="E229" s="8">
        <v>0</v>
      </c>
      <c r="F229" s="58">
        <v>0</v>
      </c>
      <c r="G229" s="14"/>
      <c r="H229" s="5"/>
      <c r="I229" s="8">
        <f>E229*F229</f>
        <v>0</v>
      </c>
      <c r="J229" s="8">
        <f t="shared" si="4"/>
        <v>0</v>
      </c>
      <c r="K229" s="5"/>
    </row>
    <row r="230" spans="1:11" ht="15">
      <c r="A230" s="11" t="s">
        <v>15</v>
      </c>
      <c r="B230" s="5" t="s">
        <v>80</v>
      </c>
      <c r="C230" s="5" t="s">
        <v>158</v>
      </c>
      <c r="D230" s="11" t="s">
        <v>10</v>
      </c>
      <c r="E230" s="8">
        <v>1.681</v>
      </c>
      <c r="F230" s="58">
        <v>0</v>
      </c>
      <c r="G230" s="14"/>
      <c r="H230" s="5"/>
      <c r="I230" s="8">
        <f>E230*F230</f>
        <v>0</v>
      </c>
      <c r="J230" s="8">
        <f t="shared" si="4"/>
        <v>0</v>
      </c>
      <c r="K230" s="5"/>
    </row>
    <row r="231" spans="1:10" ht="15">
      <c r="A231" s="10"/>
      <c r="C231" s="3" t="s">
        <v>167</v>
      </c>
      <c r="E231" s="9"/>
      <c r="F231" s="58">
        <v>0</v>
      </c>
      <c r="G231" s="9"/>
      <c r="I231" s="9"/>
      <c r="J231" s="9"/>
    </row>
    <row r="232" spans="1:10" ht="15.75">
      <c r="A232" s="10"/>
      <c r="B232" s="4" t="s">
        <v>38</v>
      </c>
      <c r="C232" s="4" t="s">
        <v>108</v>
      </c>
      <c r="E232" s="9"/>
      <c r="F232" s="58">
        <v>0</v>
      </c>
      <c r="G232" s="7">
        <v>1.68</v>
      </c>
      <c r="H232" s="4"/>
      <c r="I232" s="7">
        <f>SUM(I211:I230)</f>
        <v>0</v>
      </c>
      <c r="J232" s="7">
        <f t="shared" si="4"/>
        <v>0</v>
      </c>
    </row>
    <row r="233" spans="1:10" ht="15">
      <c r="A233" s="10"/>
      <c r="E233" s="9"/>
      <c r="F233" s="58">
        <v>0</v>
      </c>
      <c r="G233" s="9"/>
      <c r="I233" s="9"/>
      <c r="J233" s="9"/>
    </row>
    <row r="234" spans="1:10" ht="15.75">
      <c r="A234" s="10"/>
      <c r="B234" s="4" t="s">
        <v>38</v>
      </c>
      <c r="C234" s="4" t="s">
        <v>115</v>
      </c>
      <c r="E234" s="9"/>
      <c r="F234" s="58">
        <v>0</v>
      </c>
      <c r="G234" s="9"/>
      <c r="I234" s="9"/>
      <c r="J234" s="9"/>
    </row>
    <row r="235" spans="1:11" ht="15">
      <c r="A235" s="11" t="s">
        <v>0</v>
      </c>
      <c r="B235" s="5" t="s">
        <v>70</v>
      </c>
      <c r="C235" s="5" t="s">
        <v>136</v>
      </c>
      <c r="D235" s="11" t="s">
        <v>9</v>
      </c>
      <c r="E235" s="8">
        <v>70.6</v>
      </c>
      <c r="F235" s="58">
        <v>0</v>
      </c>
      <c r="G235" s="15">
        <v>0.23</v>
      </c>
      <c r="H235" s="5"/>
      <c r="I235" s="8">
        <f>E235*F235</f>
        <v>0</v>
      </c>
      <c r="J235" s="8">
        <f t="shared" si="4"/>
        <v>0</v>
      </c>
      <c r="K235" s="5"/>
    </row>
    <row r="236" spans="1:10" ht="15">
      <c r="A236" s="10"/>
      <c r="C236" s="3" t="s">
        <v>162</v>
      </c>
      <c r="E236" s="9"/>
      <c r="F236" s="58">
        <v>0</v>
      </c>
      <c r="G236" s="9"/>
      <c r="I236" s="8"/>
      <c r="J236" s="8"/>
    </row>
    <row r="237" spans="1:11" ht="15">
      <c r="A237" s="11" t="s">
        <v>1</v>
      </c>
      <c r="B237" s="5" t="s">
        <v>71</v>
      </c>
      <c r="C237" s="5" t="s">
        <v>137</v>
      </c>
      <c r="D237" s="11" t="s">
        <v>9</v>
      </c>
      <c r="E237" s="8">
        <v>7.2</v>
      </c>
      <c r="F237" s="58">
        <v>0</v>
      </c>
      <c r="G237" s="15">
        <v>0.04</v>
      </c>
      <c r="H237" s="5"/>
      <c r="I237" s="8">
        <f>E237*F237</f>
        <v>0</v>
      </c>
      <c r="J237" s="8">
        <f t="shared" si="4"/>
        <v>0</v>
      </c>
      <c r="K237" s="5"/>
    </row>
    <row r="238" spans="1:10" ht="15">
      <c r="A238" s="10"/>
      <c r="C238" s="3" t="s">
        <v>91</v>
      </c>
      <c r="E238" s="9"/>
      <c r="F238" s="58">
        <v>0</v>
      </c>
      <c r="G238" s="9"/>
      <c r="I238" s="8"/>
      <c r="J238" s="8"/>
    </row>
    <row r="239" spans="1:11" ht="15">
      <c r="A239" s="11" t="s">
        <v>2</v>
      </c>
      <c r="B239" s="5" t="s">
        <v>72</v>
      </c>
      <c r="C239" s="5" t="s">
        <v>151</v>
      </c>
      <c r="D239" s="11" t="s">
        <v>9</v>
      </c>
      <c r="E239" s="8">
        <v>70.6</v>
      </c>
      <c r="F239" s="58">
        <v>0</v>
      </c>
      <c r="G239" s="8">
        <v>0.03</v>
      </c>
      <c r="H239" s="5"/>
      <c r="I239" s="8">
        <f>E239*F239</f>
        <v>0</v>
      </c>
      <c r="J239" s="8">
        <f t="shared" si="4"/>
        <v>0</v>
      </c>
      <c r="K239" s="5"/>
    </row>
    <row r="240" spans="1:10" ht="15">
      <c r="A240" s="10"/>
      <c r="C240" s="3" t="s">
        <v>131</v>
      </c>
      <c r="E240" s="9"/>
      <c r="F240" s="58">
        <v>0</v>
      </c>
      <c r="G240" s="9"/>
      <c r="I240" s="8"/>
      <c r="J240" s="8"/>
    </row>
    <row r="241" spans="1:11" ht="15">
      <c r="A241" s="11" t="s">
        <v>3</v>
      </c>
      <c r="B241" s="5" t="s">
        <v>73</v>
      </c>
      <c r="C241" s="5" t="s">
        <v>153</v>
      </c>
      <c r="D241" s="11" t="s">
        <v>9</v>
      </c>
      <c r="E241" s="8">
        <v>7.2</v>
      </c>
      <c r="F241" s="58">
        <v>0</v>
      </c>
      <c r="G241" s="8">
        <v>0.01</v>
      </c>
      <c r="H241" s="5"/>
      <c r="I241" s="8">
        <f>E241*F241</f>
        <v>0</v>
      </c>
      <c r="J241" s="8">
        <f t="shared" si="4"/>
        <v>0</v>
      </c>
      <c r="K241" s="5"/>
    </row>
    <row r="242" spans="1:11" ht="15">
      <c r="A242" s="11" t="s">
        <v>4</v>
      </c>
      <c r="B242" s="5" t="s">
        <v>64</v>
      </c>
      <c r="C242" s="5" t="s">
        <v>140</v>
      </c>
      <c r="D242" s="11" t="s">
        <v>33</v>
      </c>
      <c r="E242" s="8">
        <v>13</v>
      </c>
      <c r="F242" s="58">
        <v>0</v>
      </c>
      <c r="G242" s="14"/>
      <c r="H242" s="5"/>
      <c r="I242" s="8">
        <f>E242*F242</f>
        <v>0</v>
      </c>
      <c r="J242" s="8">
        <f t="shared" si="4"/>
        <v>0</v>
      </c>
      <c r="K242" s="5"/>
    </row>
    <row r="243" spans="1:11" ht="15">
      <c r="A243" s="11" t="s">
        <v>5</v>
      </c>
      <c r="B243" s="5" t="s">
        <v>65</v>
      </c>
      <c r="C243" s="5" t="s">
        <v>141</v>
      </c>
      <c r="D243" s="11" t="s">
        <v>33</v>
      </c>
      <c r="E243" s="8">
        <v>4</v>
      </c>
      <c r="F243" s="58">
        <v>0</v>
      </c>
      <c r="G243" s="14"/>
      <c r="H243" s="5"/>
      <c r="I243" s="8">
        <f>E243*F243</f>
        <v>0</v>
      </c>
      <c r="J243" s="8">
        <f t="shared" si="4"/>
        <v>0</v>
      </c>
      <c r="K243" s="5"/>
    </row>
    <row r="244" spans="1:11" ht="15">
      <c r="A244" s="11" t="s">
        <v>6</v>
      </c>
      <c r="B244" s="5" t="s">
        <v>83</v>
      </c>
      <c r="C244" s="5" t="s">
        <v>96</v>
      </c>
      <c r="D244" s="11" t="s">
        <v>33</v>
      </c>
      <c r="E244" s="8">
        <v>1</v>
      </c>
      <c r="F244" s="58">
        <v>0</v>
      </c>
      <c r="G244" s="14"/>
      <c r="H244" s="5"/>
      <c r="I244" s="8">
        <f>E244*F244</f>
        <v>0</v>
      </c>
      <c r="J244" s="8">
        <f t="shared" si="4"/>
        <v>0</v>
      </c>
      <c r="K244" s="5"/>
    </row>
    <row r="245" spans="1:10" ht="15">
      <c r="A245" s="10"/>
      <c r="C245" s="3" t="s">
        <v>240</v>
      </c>
      <c r="E245" s="9"/>
      <c r="F245" s="58">
        <v>0</v>
      </c>
      <c r="G245" s="9"/>
      <c r="I245" s="8"/>
      <c r="J245" s="8"/>
    </row>
    <row r="246" spans="1:11" ht="15">
      <c r="A246" s="11" t="s">
        <v>7</v>
      </c>
      <c r="B246" s="5" t="s">
        <v>84</v>
      </c>
      <c r="C246" s="5" t="s">
        <v>97</v>
      </c>
      <c r="D246" s="11" t="s">
        <v>33</v>
      </c>
      <c r="E246" s="8">
        <v>2</v>
      </c>
      <c r="F246" s="58">
        <v>0</v>
      </c>
      <c r="G246" s="14"/>
      <c r="H246" s="5"/>
      <c r="I246" s="8">
        <f>E246*F246</f>
        <v>0</v>
      </c>
      <c r="J246" s="8">
        <f t="shared" si="4"/>
        <v>0</v>
      </c>
      <c r="K246" s="5"/>
    </row>
    <row r="247" spans="1:10" ht="15">
      <c r="A247" s="10"/>
      <c r="C247" s="3" t="s">
        <v>240</v>
      </c>
      <c r="E247" s="9"/>
      <c r="F247" s="58">
        <v>0</v>
      </c>
      <c r="G247" s="9"/>
      <c r="I247" s="8"/>
      <c r="J247" s="8"/>
    </row>
    <row r="248" spans="1:11" ht="15">
      <c r="A248" s="11" t="s">
        <v>8</v>
      </c>
      <c r="B248" s="5" t="s">
        <v>74</v>
      </c>
      <c r="C248" s="5" t="s">
        <v>135</v>
      </c>
      <c r="D248" s="11" t="s">
        <v>9</v>
      </c>
      <c r="E248" s="8">
        <v>77.8</v>
      </c>
      <c r="F248" s="58">
        <v>0</v>
      </c>
      <c r="G248" s="14"/>
      <c r="H248" s="5"/>
      <c r="I248" s="8">
        <f>E248*F248</f>
        <v>0</v>
      </c>
      <c r="J248" s="8">
        <f t="shared" si="4"/>
        <v>0</v>
      </c>
      <c r="K248" s="5"/>
    </row>
    <row r="249" spans="1:11" ht="15">
      <c r="A249" s="11" t="s">
        <v>11</v>
      </c>
      <c r="B249" s="5" t="s">
        <v>52</v>
      </c>
      <c r="C249" s="5" t="s">
        <v>160</v>
      </c>
      <c r="D249" s="11" t="s">
        <v>9</v>
      </c>
      <c r="E249" s="8">
        <v>84.8</v>
      </c>
      <c r="F249" s="58">
        <v>0</v>
      </c>
      <c r="G249" s="8">
        <v>0.01</v>
      </c>
      <c r="H249" s="5"/>
      <c r="I249" s="8">
        <f>E249*F249</f>
        <v>0</v>
      </c>
      <c r="J249" s="8">
        <f t="shared" si="4"/>
        <v>0</v>
      </c>
      <c r="K249" s="5"/>
    </row>
    <row r="250" spans="1:10" ht="15">
      <c r="A250" s="10"/>
      <c r="C250" s="3" t="s">
        <v>93</v>
      </c>
      <c r="E250" s="9"/>
      <c r="F250" s="58">
        <v>0</v>
      </c>
      <c r="G250" s="9"/>
      <c r="I250" s="8"/>
      <c r="J250" s="8"/>
    </row>
    <row r="251" spans="1:11" ht="15">
      <c r="A251" s="11" t="s">
        <v>12</v>
      </c>
      <c r="B251" s="5" t="s">
        <v>63</v>
      </c>
      <c r="C251" s="5" t="s">
        <v>168</v>
      </c>
      <c r="D251" s="11" t="s">
        <v>33</v>
      </c>
      <c r="E251" s="8">
        <v>4</v>
      </c>
      <c r="F251" s="58">
        <v>0</v>
      </c>
      <c r="G251" s="14"/>
      <c r="H251" s="5"/>
      <c r="I251" s="8">
        <f>E251*F251</f>
        <v>0</v>
      </c>
      <c r="J251" s="8">
        <f t="shared" si="4"/>
        <v>0</v>
      </c>
      <c r="K251" s="5"/>
    </row>
    <row r="252" spans="1:11" ht="15">
      <c r="A252" s="11" t="s">
        <v>13</v>
      </c>
      <c r="B252" s="5" t="s">
        <v>68</v>
      </c>
      <c r="C252" s="5" t="s">
        <v>138</v>
      </c>
      <c r="D252" s="11" t="s">
        <v>43</v>
      </c>
      <c r="E252" s="8">
        <v>0</v>
      </c>
      <c r="F252" s="58">
        <v>0</v>
      </c>
      <c r="G252" s="8">
        <v>0.01</v>
      </c>
      <c r="H252" s="5"/>
      <c r="I252" s="8">
        <f>E252*F252</f>
        <v>0</v>
      </c>
      <c r="J252" s="8">
        <f t="shared" si="4"/>
        <v>0</v>
      </c>
      <c r="K252" s="5"/>
    </row>
    <row r="253" spans="1:11" ht="15">
      <c r="A253" s="11" t="s">
        <v>14</v>
      </c>
      <c r="B253" s="5" t="s">
        <v>69</v>
      </c>
      <c r="C253" s="5" t="s">
        <v>145</v>
      </c>
      <c r="D253" s="11" t="s">
        <v>33</v>
      </c>
      <c r="E253" s="8">
        <v>0</v>
      </c>
      <c r="F253" s="58">
        <v>0</v>
      </c>
      <c r="G253" s="14"/>
      <c r="H253" s="5"/>
      <c r="I253" s="8">
        <f>E253*F253</f>
        <v>0</v>
      </c>
      <c r="J253" s="8">
        <f t="shared" si="4"/>
        <v>0</v>
      </c>
      <c r="K253" s="5"/>
    </row>
    <row r="254" spans="1:11" ht="15">
      <c r="A254" s="11" t="s">
        <v>15</v>
      </c>
      <c r="B254" s="5" t="s">
        <v>79</v>
      </c>
      <c r="C254" s="5" t="s">
        <v>139</v>
      </c>
      <c r="D254" s="11" t="s">
        <v>10</v>
      </c>
      <c r="E254" s="8">
        <v>0.327</v>
      </c>
      <c r="F254" s="58">
        <v>0</v>
      </c>
      <c r="G254" s="14"/>
      <c r="H254" s="5"/>
      <c r="I254" s="8">
        <f>E254*F254</f>
        <v>0</v>
      </c>
      <c r="J254" s="8">
        <f t="shared" si="4"/>
        <v>0</v>
      </c>
      <c r="K254" s="5"/>
    </row>
    <row r="255" spans="1:11" ht="15">
      <c r="A255" s="11" t="s">
        <v>16</v>
      </c>
      <c r="B255" s="5" t="s">
        <v>80</v>
      </c>
      <c r="C255" s="5" t="s">
        <v>158</v>
      </c>
      <c r="D255" s="11" t="s">
        <v>10</v>
      </c>
      <c r="E255" s="8">
        <v>0.327</v>
      </c>
      <c r="F255" s="58">
        <v>0</v>
      </c>
      <c r="G255" s="14"/>
      <c r="H255" s="5"/>
      <c r="I255" s="8">
        <f>E255*F255</f>
        <v>0</v>
      </c>
      <c r="J255" s="8">
        <f t="shared" si="4"/>
        <v>0</v>
      </c>
      <c r="K255" s="5"/>
    </row>
    <row r="256" spans="1:10" ht="15">
      <c r="A256" s="10"/>
      <c r="C256" s="3" t="s">
        <v>167</v>
      </c>
      <c r="E256" s="9"/>
      <c r="F256" s="58">
        <v>0</v>
      </c>
      <c r="G256" s="9"/>
      <c r="I256" s="9"/>
      <c r="J256" s="9"/>
    </row>
    <row r="257" spans="1:10" ht="15.75">
      <c r="A257" s="10"/>
      <c r="B257" s="4" t="s">
        <v>38</v>
      </c>
      <c r="C257" s="4" t="s">
        <v>106</v>
      </c>
      <c r="E257" s="9"/>
      <c r="F257" s="58">
        <v>0</v>
      </c>
      <c r="G257" s="7">
        <v>0.33</v>
      </c>
      <c r="H257" s="4"/>
      <c r="I257" s="7">
        <f>SUM(I235:I255)</f>
        <v>0</v>
      </c>
      <c r="J257" s="7">
        <f t="shared" si="4"/>
        <v>0</v>
      </c>
    </row>
    <row r="258" spans="1:10" ht="15.75" thickBot="1">
      <c r="A258" s="10"/>
      <c r="E258" s="9"/>
      <c r="F258" s="58">
        <v>0</v>
      </c>
      <c r="G258" s="9"/>
      <c r="I258" s="9"/>
      <c r="J258" s="9"/>
    </row>
    <row r="259" spans="1:10" ht="16.5" thickBot="1">
      <c r="A259" s="10"/>
      <c r="B259" s="4" t="s">
        <v>42</v>
      </c>
      <c r="C259" s="4" t="s">
        <v>112</v>
      </c>
      <c r="E259" s="9"/>
      <c r="F259" s="58">
        <v>0</v>
      </c>
      <c r="G259" s="7">
        <v>4.88</v>
      </c>
      <c r="H259" s="4"/>
      <c r="I259" s="17">
        <f>I257+I232+I208</f>
        <v>0</v>
      </c>
      <c r="J259" s="17">
        <f t="shared" si="4"/>
        <v>0</v>
      </c>
    </row>
    <row r="260" spans="1:10" ht="15.75">
      <c r="A260" s="10"/>
      <c r="B260" s="4" t="s">
        <v>42</v>
      </c>
      <c r="C260" s="4" t="s">
        <v>113</v>
      </c>
      <c r="E260" s="9"/>
      <c r="F260" s="58">
        <v>0</v>
      </c>
      <c r="G260" s="9"/>
      <c r="I260" s="9"/>
      <c r="J260" s="9"/>
    </row>
    <row r="261" spans="1:10" ht="15.75">
      <c r="A261" s="10"/>
      <c r="B261" s="4" t="s">
        <v>38</v>
      </c>
      <c r="C261" s="4" t="s">
        <v>130</v>
      </c>
      <c r="E261" s="9"/>
      <c r="F261" s="58">
        <v>0</v>
      </c>
      <c r="G261" s="9"/>
      <c r="I261" s="9"/>
      <c r="J261" s="9"/>
    </row>
    <row r="262" spans="1:11" ht="15">
      <c r="A262" s="11" t="s">
        <v>0</v>
      </c>
      <c r="B262" s="5" t="s">
        <v>77</v>
      </c>
      <c r="C262" s="5" t="s">
        <v>161</v>
      </c>
      <c r="D262" s="11" t="s">
        <v>20</v>
      </c>
      <c r="E262" s="8">
        <v>21.6</v>
      </c>
      <c r="F262" s="58">
        <v>0</v>
      </c>
      <c r="G262" s="14"/>
      <c r="H262" s="5"/>
      <c r="I262" s="8">
        <f>E262*F262</f>
        <v>0</v>
      </c>
      <c r="J262" s="8">
        <f t="shared" si="4"/>
        <v>0</v>
      </c>
      <c r="K262" s="5"/>
    </row>
    <row r="263" spans="1:10" ht="15">
      <c r="A263" s="10"/>
      <c r="C263" s="3" t="s">
        <v>148</v>
      </c>
      <c r="E263" s="9"/>
      <c r="F263" s="58">
        <v>0</v>
      </c>
      <c r="G263" s="9"/>
      <c r="I263" s="8"/>
      <c r="J263" s="8"/>
    </row>
    <row r="264" spans="1:11" ht="15">
      <c r="A264" s="11" t="s">
        <v>1</v>
      </c>
      <c r="B264" s="5" t="s">
        <v>49</v>
      </c>
      <c r="C264" s="5" t="s">
        <v>152</v>
      </c>
      <c r="D264" s="11" t="s">
        <v>21</v>
      </c>
      <c r="E264" s="8">
        <v>3.825</v>
      </c>
      <c r="F264" s="58">
        <v>0</v>
      </c>
      <c r="G264" s="15">
        <v>2.87</v>
      </c>
      <c r="H264" s="5"/>
      <c r="I264" s="8">
        <f>E264*F264</f>
        <v>0</v>
      </c>
      <c r="J264" s="8">
        <f aca="true" t="shared" si="5" ref="J264:J327">I264</f>
        <v>0</v>
      </c>
      <c r="K264" s="5"/>
    </row>
    <row r="265" spans="1:10" ht="15">
      <c r="A265" s="10"/>
      <c r="C265" s="3" t="s">
        <v>170</v>
      </c>
      <c r="E265" s="9"/>
      <c r="F265" s="58">
        <v>0</v>
      </c>
      <c r="G265" s="9"/>
      <c r="I265" s="8"/>
      <c r="J265" s="8"/>
    </row>
    <row r="266" spans="1:11" ht="15">
      <c r="A266" s="11" t="s">
        <v>2</v>
      </c>
      <c r="B266" s="5" t="s">
        <v>78</v>
      </c>
      <c r="C266" s="5" t="s">
        <v>164</v>
      </c>
      <c r="D266" s="11" t="s">
        <v>20</v>
      </c>
      <c r="E266" s="8">
        <v>21.6</v>
      </c>
      <c r="F266" s="58">
        <v>0</v>
      </c>
      <c r="G266" s="14"/>
      <c r="H266" s="5"/>
      <c r="I266" s="8">
        <f>E266*F266</f>
        <v>0</v>
      </c>
      <c r="J266" s="8">
        <f t="shared" si="5"/>
        <v>0</v>
      </c>
      <c r="K266" s="5"/>
    </row>
    <row r="267" spans="1:10" ht="15">
      <c r="A267" s="10"/>
      <c r="C267" s="3" t="s">
        <v>117</v>
      </c>
      <c r="E267" s="9"/>
      <c r="F267" s="58">
        <v>0</v>
      </c>
      <c r="G267" s="9"/>
      <c r="I267" s="8"/>
      <c r="J267" s="8"/>
    </row>
    <row r="268" spans="1:11" ht="15">
      <c r="A268" s="11" t="s">
        <v>3</v>
      </c>
      <c r="B268" s="5" t="s">
        <v>79</v>
      </c>
      <c r="C268" s="5" t="s">
        <v>139</v>
      </c>
      <c r="D268" s="11" t="s">
        <v>10</v>
      </c>
      <c r="E268" s="8">
        <v>2.869</v>
      </c>
      <c r="F268" s="58">
        <v>0</v>
      </c>
      <c r="G268" s="14"/>
      <c r="H268" s="5"/>
      <c r="I268" s="8">
        <f>E268*F268</f>
        <v>0</v>
      </c>
      <c r="J268" s="8">
        <f t="shared" si="5"/>
        <v>0</v>
      </c>
      <c r="K268" s="5"/>
    </row>
    <row r="269" spans="1:11" ht="15">
      <c r="A269" s="11" t="s">
        <v>4</v>
      </c>
      <c r="B269" s="5" t="s">
        <v>80</v>
      </c>
      <c r="C269" s="5" t="s">
        <v>158</v>
      </c>
      <c r="D269" s="11" t="s">
        <v>10</v>
      </c>
      <c r="E269" s="8">
        <v>2.869</v>
      </c>
      <c r="F269" s="58">
        <v>0</v>
      </c>
      <c r="G269" s="14"/>
      <c r="H269" s="5"/>
      <c r="I269" s="8">
        <f>E269*F269</f>
        <v>0</v>
      </c>
      <c r="J269" s="8">
        <f t="shared" si="5"/>
        <v>0</v>
      </c>
      <c r="K269" s="5"/>
    </row>
    <row r="270" spans="1:10" ht="15">
      <c r="A270" s="10"/>
      <c r="C270" s="3" t="s">
        <v>166</v>
      </c>
      <c r="E270" s="9"/>
      <c r="F270" s="58">
        <v>0</v>
      </c>
      <c r="G270" s="9"/>
      <c r="I270" s="9"/>
      <c r="J270" s="9"/>
    </row>
    <row r="271" spans="1:10" ht="15.75">
      <c r="A271" s="10"/>
      <c r="B271" s="4" t="s">
        <v>38</v>
      </c>
      <c r="C271" s="4" t="s">
        <v>121</v>
      </c>
      <c r="E271" s="9"/>
      <c r="F271" s="58">
        <v>0</v>
      </c>
      <c r="G271" s="7">
        <v>2.87</v>
      </c>
      <c r="H271" s="4"/>
      <c r="I271" s="7">
        <f>SUM(I262:I269)</f>
        <v>0</v>
      </c>
      <c r="J271" s="7">
        <f t="shared" si="5"/>
        <v>0</v>
      </c>
    </row>
    <row r="272" spans="1:10" ht="15">
      <c r="A272" s="10"/>
      <c r="E272" s="9"/>
      <c r="F272" s="58">
        <v>0</v>
      </c>
      <c r="G272" s="9"/>
      <c r="I272" s="9"/>
      <c r="J272" s="9"/>
    </row>
    <row r="273" spans="1:10" ht="15.75">
      <c r="A273" s="10"/>
      <c r="B273" s="4" t="s">
        <v>38</v>
      </c>
      <c r="C273" s="4" t="s">
        <v>118</v>
      </c>
      <c r="E273" s="9"/>
      <c r="F273" s="58">
        <v>0</v>
      </c>
      <c r="G273" s="9"/>
      <c r="I273" s="9"/>
      <c r="J273" s="9"/>
    </row>
    <row r="274" spans="1:11" ht="15">
      <c r="A274" s="11" t="s">
        <v>0</v>
      </c>
      <c r="B274" s="5" t="s">
        <v>48</v>
      </c>
      <c r="C274" s="5" t="s">
        <v>156</v>
      </c>
      <c r="D274" s="11" t="s">
        <v>9</v>
      </c>
      <c r="E274" s="8">
        <v>14.4</v>
      </c>
      <c r="F274" s="58">
        <v>0</v>
      </c>
      <c r="G274" s="8">
        <v>0.12</v>
      </c>
      <c r="H274" s="5"/>
      <c r="I274" s="8">
        <f>E274*F274</f>
        <v>0</v>
      </c>
      <c r="J274" s="8">
        <f t="shared" si="5"/>
        <v>0</v>
      </c>
      <c r="K274" s="5"/>
    </row>
    <row r="275" spans="1:10" ht="15">
      <c r="A275" s="10"/>
      <c r="C275" s="3" t="s">
        <v>159</v>
      </c>
      <c r="E275" s="9"/>
      <c r="F275" s="58">
        <v>0</v>
      </c>
      <c r="G275" s="9"/>
      <c r="I275" s="8"/>
      <c r="J275" s="8"/>
    </row>
    <row r="276" spans="1:11" ht="15">
      <c r="A276" s="11" t="s">
        <v>1</v>
      </c>
      <c r="B276" s="5" t="s">
        <v>47</v>
      </c>
      <c r="C276" s="5" t="s">
        <v>123</v>
      </c>
      <c r="D276" s="11" t="s">
        <v>9</v>
      </c>
      <c r="E276" s="8">
        <v>29.38</v>
      </c>
      <c r="F276" s="58">
        <v>0</v>
      </c>
      <c r="G276" s="15">
        <v>1.18</v>
      </c>
      <c r="H276" s="5"/>
      <c r="I276" s="8">
        <f>E276*F276</f>
        <v>0</v>
      </c>
      <c r="J276" s="8">
        <f t="shared" si="5"/>
        <v>0</v>
      </c>
      <c r="K276" s="5"/>
    </row>
    <row r="277" spans="1:10" ht="15">
      <c r="A277" s="10"/>
      <c r="C277" s="3" t="s">
        <v>157</v>
      </c>
      <c r="E277" s="9"/>
      <c r="F277" s="58">
        <v>0</v>
      </c>
      <c r="G277" s="9"/>
      <c r="I277" s="8"/>
      <c r="J277" s="8"/>
    </row>
    <row r="278" spans="1:11" ht="15">
      <c r="A278" s="11" t="s">
        <v>2</v>
      </c>
      <c r="B278" s="5" t="s">
        <v>58</v>
      </c>
      <c r="C278" s="5" t="s">
        <v>128</v>
      </c>
      <c r="D278" s="11" t="s">
        <v>9</v>
      </c>
      <c r="E278" s="8">
        <v>14.4</v>
      </c>
      <c r="F278" s="58">
        <v>0</v>
      </c>
      <c r="G278" s="8">
        <v>0.17</v>
      </c>
      <c r="H278" s="5"/>
      <c r="I278" s="8">
        <f>E278*F278</f>
        <v>0</v>
      </c>
      <c r="J278" s="8">
        <f t="shared" si="5"/>
        <v>0</v>
      </c>
      <c r="K278" s="5"/>
    </row>
    <row r="279" spans="1:10" ht="15">
      <c r="A279" s="10"/>
      <c r="C279" s="3" t="s">
        <v>90</v>
      </c>
      <c r="E279" s="9"/>
      <c r="F279" s="58">
        <v>0</v>
      </c>
      <c r="G279" s="9"/>
      <c r="I279" s="8"/>
      <c r="J279" s="8"/>
    </row>
    <row r="280" spans="1:11" ht="15">
      <c r="A280" s="11" t="s">
        <v>3</v>
      </c>
      <c r="B280" s="5" t="s">
        <v>53</v>
      </c>
      <c r="C280" s="5" t="s">
        <v>95</v>
      </c>
      <c r="D280" s="11" t="s">
        <v>33</v>
      </c>
      <c r="E280" s="8">
        <v>4</v>
      </c>
      <c r="F280" s="58">
        <v>0</v>
      </c>
      <c r="G280" s="8">
        <v>0.01</v>
      </c>
      <c r="H280" s="5"/>
      <c r="I280" s="8">
        <f>E280*F280</f>
        <v>0</v>
      </c>
      <c r="J280" s="8">
        <f t="shared" si="5"/>
        <v>0</v>
      </c>
      <c r="K280" s="5"/>
    </row>
    <row r="281" spans="1:10" ht="15">
      <c r="A281" s="10"/>
      <c r="C281" s="3" t="s">
        <v>154</v>
      </c>
      <c r="E281" s="9"/>
      <c r="F281" s="58">
        <v>0</v>
      </c>
      <c r="G281" s="9"/>
      <c r="I281" s="8"/>
      <c r="J281" s="8"/>
    </row>
    <row r="282" spans="1:11" ht="15">
      <c r="A282" s="11" t="s">
        <v>4</v>
      </c>
      <c r="B282" s="5" t="s">
        <v>54</v>
      </c>
      <c r="C282" s="5" t="s">
        <v>124</v>
      </c>
      <c r="D282" s="11" t="s">
        <v>9</v>
      </c>
      <c r="E282" s="8">
        <v>22.5</v>
      </c>
      <c r="F282" s="58">
        <v>0</v>
      </c>
      <c r="G282" s="8">
        <v>0.18</v>
      </c>
      <c r="H282" s="5"/>
      <c r="I282" s="8">
        <f>E282*F282</f>
        <v>0</v>
      </c>
      <c r="J282" s="8">
        <f t="shared" si="5"/>
        <v>0</v>
      </c>
      <c r="K282" s="5"/>
    </row>
    <row r="283" spans="1:11" ht="15">
      <c r="A283" s="11" t="s">
        <v>5</v>
      </c>
      <c r="B283" s="5" t="s">
        <v>62</v>
      </c>
      <c r="C283" s="5" t="s">
        <v>107</v>
      </c>
      <c r="D283" s="11" t="s">
        <v>33</v>
      </c>
      <c r="E283" s="8">
        <v>1</v>
      </c>
      <c r="F283" s="58">
        <v>0</v>
      </c>
      <c r="G283" s="14"/>
      <c r="H283" s="5"/>
      <c r="I283" s="8">
        <f>E283*F283</f>
        <v>0</v>
      </c>
      <c r="J283" s="8">
        <f t="shared" si="5"/>
        <v>0</v>
      </c>
      <c r="K283" s="5"/>
    </row>
    <row r="284" spans="1:10" ht="15">
      <c r="A284" s="10"/>
      <c r="C284" s="3" t="s">
        <v>129</v>
      </c>
      <c r="E284" s="9"/>
      <c r="F284" s="58">
        <v>0</v>
      </c>
      <c r="G284" s="9"/>
      <c r="I284" s="8"/>
      <c r="J284" s="8"/>
    </row>
    <row r="285" spans="1:11" ht="15">
      <c r="A285" s="11" t="s">
        <v>6</v>
      </c>
      <c r="B285" s="5" t="s">
        <v>55</v>
      </c>
      <c r="C285" s="5" t="s">
        <v>125</v>
      </c>
      <c r="D285" s="11" t="s">
        <v>9</v>
      </c>
      <c r="E285" s="8">
        <v>3.75</v>
      </c>
      <c r="F285" s="58">
        <v>0</v>
      </c>
      <c r="G285" s="8">
        <v>0.03</v>
      </c>
      <c r="H285" s="5"/>
      <c r="I285" s="8">
        <f aca="true" t="shared" si="6" ref="I285:I293">E285*F285</f>
        <v>0</v>
      </c>
      <c r="J285" s="8">
        <f t="shared" si="5"/>
        <v>0</v>
      </c>
      <c r="K285" s="5"/>
    </row>
    <row r="286" spans="1:11" ht="15">
      <c r="A286" s="11" t="s">
        <v>7</v>
      </c>
      <c r="B286" s="5" t="s">
        <v>59</v>
      </c>
      <c r="C286" s="5" t="s">
        <v>133</v>
      </c>
      <c r="D286" s="11" t="s">
        <v>33</v>
      </c>
      <c r="E286" s="8">
        <v>5</v>
      </c>
      <c r="F286" s="58">
        <v>0</v>
      </c>
      <c r="G286" s="14"/>
      <c r="H286" s="5"/>
      <c r="I286" s="8">
        <f t="shared" si="6"/>
        <v>0</v>
      </c>
      <c r="J286" s="8">
        <f t="shared" si="5"/>
        <v>0</v>
      </c>
      <c r="K286" s="5"/>
    </row>
    <row r="287" spans="1:11" ht="15">
      <c r="A287" s="11" t="s">
        <v>8</v>
      </c>
      <c r="B287" s="5" t="s">
        <v>60</v>
      </c>
      <c r="C287" s="5" t="s">
        <v>134</v>
      </c>
      <c r="D287" s="11" t="s">
        <v>33</v>
      </c>
      <c r="E287" s="8">
        <v>3</v>
      </c>
      <c r="F287" s="58">
        <v>0</v>
      </c>
      <c r="G287" s="14"/>
      <c r="H287" s="5"/>
      <c r="I287" s="8">
        <f t="shared" si="6"/>
        <v>0</v>
      </c>
      <c r="J287" s="8">
        <f t="shared" si="5"/>
        <v>0</v>
      </c>
      <c r="K287" s="5"/>
    </row>
    <row r="288" spans="1:11" ht="15">
      <c r="A288" s="11" t="s">
        <v>11</v>
      </c>
      <c r="B288" s="5" t="s">
        <v>61</v>
      </c>
      <c r="C288" s="5" t="s">
        <v>146</v>
      </c>
      <c r="D288" s="11" t="s">
        <v>9</v>
      </c>
      <c r="E288" s="8">
        <v>40.65</v>
      </c>
      <c r="F288" s="58">
        <v>0</v>
      </c>
      <c r="G288" s="14"/>
      <c r="H288" s="5"/>
      <c r="I288" s="8">
        <f t="shared" si="6"/>
        <v>0</v>
      </c>
      <c r="J288" s="8">
        <f t="shared" si="5"/>
        <v>0</v>
      </c>
      <c r="K288" s="5"/>
    </row>
    <row r="289" spans="1:11" ht="15">
      <c r="A289" s="11"/>
      <c r="B289" s="5"/>
      <c r="C289" s="5" t="s">
        <v>149</v>
      </c>
      <c r="D289" s="11"/>
      <c r="E289" s="8"/>
      <c r="F289" s="58">
        <v>0</v>
      </c>
      <c r="G289" s="14"/>
      <c r="H289" s="5"/>
      <c r="I289" s="8"/>
      <c r="J289" s="8"/>
      <c r="K289" s="5"/>
    </row>
    <row r="290" spans="1:11" ht="15">
      <c r="A290" s="11" t="s">
        <v>12</v>
      </c>
      <c r="B290" s="5" t="s">
        <v>67</v>
      </c>
      <c r="C290" s="5" t="s">
        <v>132</v>
      </c>
      <c r="D290" s="11" t="s">
        <v>33</v>
      </c>
      <c r="E290" s="8">
        <v>2</v>
      </c>
      <c r="F290" s="58">
        <v>0</v>
      </c>
      <c r="G290" s="14"/>
      <c r="H290" s="5"/>
      <c r="I290" s="8">
        <f t="shared" si="6"/>
        <v>0</v>
      </c>
      <c r="J290" s="8">
        <f t="shared" si="5"/>
        <v>0</v>
      </c>
      <c r="K290" s="5"/>
    </row>
    <row r="291" spans="1:11" ht="15">
      <c r="A291" s="11" t="s">
        <v>13</v>
      </c>
      <c r="B291" s="5" t="s">
        <v>66</v>
      </c>
      <c r="C291" s="5" t="s">
        <v>120</v>
      </c>
      <c r="D291" s="11" t="s">
        <v>33</v>
      </c>
      <c r="E291" s="8">
        <v>0</v>
      </c>
      <c r="F291" s="58">
        <v>0</v>
      </c>
      <c r="G291" s="14"/>
      <c r="H291" s="5"/>
      <c r="I291" s="8">
        <f t="shared" si="6"/>
        <v>0</v>
      </c>
      <c r="J291" s="8">
        <f t="shared" si="5"/>
        <v>0</v>
      </c>
      <c r="K291" s="5"/>
    </row>
    <row r="292" spans="1:11" ht="15">
      <c r="A292" s="11" t="s">
        <v>14</v>
      </c>
      <c r="B292" s="5" t="s">
        <v>79</v>
      </c>
      <c r="C292" s="5" t="s">
        <v>139</v>
      </c>
      <c r="D292" s="11" t="s">
        <v>10</v>
      </c>
      <c r="E292" s="8">
        <v>0</v>
      </c>
      <c r="F292" s="58">
        <v>0</v>
      </c>
      <c r="G292" s="14"/>
      <c r="H292" s="5"/>
      <c r="I292" s="8">
        <f t="shared" si="6"/>
        <v>0</v>
      </c>
      <c r="J292" s="8">
        <f t="shared" si="5"/>
        <v>0</v>
      </c>
      <c r="K292" s="5"/>
    </row>
    <row r="293" spans="1:11" ht="15">
      <c r="A293" s="11" t="s">
        <v>15</v>
      </c>
      <c r="B293" s="5" t="s">
        <v>80</v>
      </c>
      <c r="C293" s="5" t="s">
        <v>158</v>
      </c>
      <c r="D293" s="11" t="s">
        <v>10</v>
      </c>
      <c r="E293" s="8">
        <v>1.681</v>
      </c>
      <c r="F293" s="58">
        <v>0</v>
      </c>
      <c r="G293" s="14"/>
      <c r="H293" s="5"/>
      <c r="I293" s="8">
        <f t="shared" si="6"/>
        <v>0</v>
      </c>
      <c r="J293" s="8">
        <f t="shared" si="5"/>
        <v>0</v>
      </c>
      <c r="K293" s="5"/>
    </row>
    <row r="294" spans="1:10" ht="15">
      <c r="A294" s="10"/>
      <c r="C294" s="3" t="s">
        <v>167</v>
      </c>
      <c r="E294" s="9"/>
      <c r="F294" s="58">
        <v>0</v>
      </c>
      <c r="G294" s="9"/>
      <c r="I294" s="9"/>
      <c r="J294" s="9"/>
    </row>
    <row r="295" spans="1:10" ht="15.75">
      <c r="A295" s="10"/>
      <c r="B295" s="4" t="s">
        <v>38</v>
      </c>
      <c r="C295" s="4" t="s">
        <v>108</v>
      </c>
      <c r="E295" s="9"/>
      <c r="F295" s="58">
        <v>0</v>
      </c>
      <c r="G295" s="7">
        <v>1.68</v>
      </c>
      <c r="H295" s="4"/>
      <c r="I295" s="7">
        <f>SUM(I274:I293)</f>
        <v>0</v>
      </c>
      <c r="J295" s="7">
        <f t="shared" si="5"/>
        <v>0</v>
      </c>
    </row>
    <row r="296" spans="1:10" ht="15">
      <c r="A296" s="10"/>
      <c r="E296" s="9"/>
      <c r="F296" s="58">
        <v>0</v>
      </c>
      <c r="G296" s="9"/>
      <c r="I296" s="9"/>
      <c r="J296" s="9"/>
    </row>
    <row r="297" spans="1:10" ht="15.75">
      <c r="A297" s="10"/>
      <c r="B297" s="4" t="s">
        <v>38</v>
      </c>
      <c r="C297" s="4" t="s">
        <v>115</v>
      </c>
      <c r="E297" s="9"/>
      <c r="F297" s="58">
        <v>0</v>
      </c>
      <c r="G297" s="9"/>
      <c r="I297" s="9"/>
      <c r="J297" s="9"/>
    </row>
    <row r="298" spans="1:11" ht="15">
      <c r="A298" s="11" t="s">
        <v>0</v>
      </c>
      <c r="B298" s="5" t="s">
        <v>70</v>
      </c>
      <c r="C298" s="5" t="s">
        <v>136</v>
      </c>
      <c r="D298" s="11" t="s">
        <v>9</v>
      </c>
      <c r="E298" s="8">
        <v>70.6</v>
      </c>
      <c r="F298" s="58">
        <v>0</v>
      </c>
      <c r="G298" s="15">
        <v>0.23</v>
      </c>
      <c r="H298" s="5"/>
      <c r="I298" s="8">
        <f>E298*F298</f>
        <v>0</v>
      </c>
      <c r="J298" s="8">
        <f t="shared" si="5"/>
        <v>0</v>
      </c>
      <c r="K298" s="5"/>
    </row>
    <row r="299" spans="1:10" ht="15">
      <c r="A299" s="10"/>
      <c r="C299" s="3" t="s">
        <v>162</v>
      </c>
      <c r="E299" s="9"/>
      <c r="F299" s="58">
        <v>0</v>
      </c>
      <c r="G299" s="9"/>
      <c r="I299" s="8"/>
      <c r="J299" s="8"/>
    </row>
    <row r="300" spans="1:11" ht="15">
      <c r="A300" s="11" t="s">
        <v>1</v>
      </c>
      <c r="B300" s="5" t="s">
        <v>71</v>
      </c>
      <c r="C300" s="5" t="s">
        <v>137</v>
      </c>
      <c r="D300" s="11" t="s">
        <v>9</v>
      </c>
      <c r="E300" s="8">
        <v>7.2</v>
      </c>
      <c r="F300" s="58">
        <v>0</v>
      </c>
      <c r="G300" s="15">
        <v>0.04</v>
      </c>
      <c r="H300" s="5"/>
      <c r="I300" s="8">
        <f>E300*F300</f>
        <v>0</v>
      </c>
      <c r="J300" s="8">
        <f t="shared" si="5"/>
        <v>0</v>
      </c>
      <c r="K300" s="5"/>
    </row>
    <row r="301" spans="1:10" ht="15">
      <c r="A301" s="10"/>
      <c r="C301" s="3" t="s">
        <v>91</v>
      </c>
      <c r="E301" s="9"/>
      <c r="F301" s="58">
        <v>0</v>
      </c>
      <c r="G301" s="9"/>
      <c r="I301" s="8"/>
      <c r="J301" s="8"/>
    </row>
    <row r="302" spans="1:11" ht="15">
      <c r="A302" s="11" t="s">
        <v>2</v>
      </c>
      <c r="B302" s="5" t="s">
        <v>72</v>
      </c>
      <c r="C302" s="5" t="s">
        <v>151</v>
      </c>
      <c r="D302" s="11" t="s">
        <v>9</v>
      </c>
      <c r="E302" s="8">
        <v>70.6</v>
      </c>
      <c r="F302" s="58">
        <v>0</v>
      </c>
      <c r="G302" s="8">
        <v>0.03</v>
      </c>
      <c r="H302" s="5"/>
      <c r="I302" s="8">
        <f>E302*F302</f>
        <v>0</v>
      </c>
      <c r="J302" s="8">
        <f t="shared" si="5"/>
        <v>0</v>
      </c>
      <c r="K302" s="5"/>
    </row>
    <row r="303" spans="1:10" ht="15">
      <c r="A303" s="10"/>
      <c r="C303" s="3" t="s">
        <v>131</v>
      </c>
      <c r="E303" s="9"/>
      <c r="F303" s="58">
        <v>0</v>
      </c>
      <c r="G303" s="9"/>
      <c r="I303" s="8"/>
      <c r="J303" s="8"/>
    </row>
    <row r="304" spans="1:11" ht="15">
      <c r="A304" s="11" t="s">
        <v>3</v>
      </c>
      <c r="B304" s="5" t="s">
        <v>73</v>
      </c>
      <c r="C304" s="5" t="s">
        <v>153</v>
      </c>
      <c r="D304" s="11" t="s">
        <v>9</v>
      </c>
      <c r="E304" s="8">
        <v>7.2</v>
      </c>
      <c r="F304" s="58">
        <v>0</v>
      </c>
      <c r="G304" s="8">
        <v>0.01</v>
      </c>
      <c r="H304" s="5"/>
      <c r="I304" s="8">
        <f>E304*F304</f>
        <v>0</v>
      </c>
      <c r="J304" s="8">
        <f t="shared" si="5"/>
        <v>0</v>
      </c>
      <c r="K304" s="5"/>
    </row>
    <row r="305" spans="1:11" ht="15">
      <c r="A305" s="11" t="s">
        <v>4</v>
      </c>
      <c r="B305" s="5" t="s">
        <v>64</v>
      </c>
      <c r="C305" s="5" t="s">
        <v>140</v>
      </c>
      <c r="D305" s="11" t="s">
        <v>33</v>
      </c>
      <c r="E305" s="8">
        <v>13</v>
      </c>
      <c r="F305" s="58">
        <v>0</v>
      </c>
      <c r="G305" s="14"/>
      <c r="H305" s="5"/>
      <c r="I305" s="8">
        <f>E305*F305</f>
        <v>0</v>
      </c>
      <c r="J305" s="8">
        <f t="shared" si="5"/>
        <v>0</v>
      </c>
      <c r="K305" s="5"/>
    </row>
    <row r="306" spans="1:11" ht="15">
      <c r="A306" s="11" t="s">
        <v>5</v>
      </c>
      <c r="B306" s="5" t="s">
        <v>65</v>
      </c>
      <c r="C306" s="5" t="s">
        <v>141</v>
      </c>
      <c r="D306" s="11" t="s">
        <v>33</v>
      </c>
      <c r="E306" s="8">
        <v>4</v>
      </c>
      <c r="F306" s="58">
        <v>0</v>
      </c>
      <c r="G306" s="14"/>
      <c r="H306" s="5"/>
      <c r="I306" s="8">
        <f>E306*F306</f>
        <v>0</v>
      </c>
      <c r="J306" s="8">
        <f t="shared" si="5"/>
        <v>0</v>
      </c>
      <c r="K306" s="5"/>
    </row>
    <row r="307" spans="1:11" ht="15">
      <c r="A307" s="11" t="s">
        <v>6</v>
      </c>
      <c r="B307" s="5" t="s">
        <v>83</v>
      </c>
      <c r="C307" s="5" t="s">
        <v>96</v>
      </c>
      <c r="D307" s="11" t="s">
        <v>33</v>
      </c>
      <c r="E307" s="8">
        <v>1</v>
      </c>
      <c r="F307" s="58">
        <v>0</v>
      </c>
      <c r="G307" s="14"/>
      <c r="H307" s="5"/>
      <c r="I307" s="8">
        <f>E307*F307</f>
        <v>0</v>
      </c>
      <c r="J307" s="8">
        <f t="shared" si="5"/>
        <v>0</v>
      </c>
      <c r="K307" s="5"/>
    </row>
    <row r="308" spans="1:10" ht="15">
      <c r="A308" s="10"/>
      <c r="C308" s="3" t="s">
        <v>240</v>
      </c>
      <c r="E308" s="9"/>
      <c r="F308" s="58">
        <v>0</v>
      </c>
      <c r="G308" s="9"/>
      <c r="I308" s="8"/>
      <c r="J308" s="8"/>
    </row>
    <row r="309" spans="1:11" ht="15">
      <c r="A309" s="11" t="s">
        <v>7</v>
      </c>
      <c r="B309" s="5" t="s">
        <v>84</v>
      </c>
      <c r="C309" s="5" t="s">
        <v>97</v>
      </c>
      <c r="D309" s="11" t="s">
        <v>33</v>
      </c>
      <c r="E309" s="8">
        <v>2</v>
      </c>
      <c r="F309" s="58">
        <v>0</v>
      </c>
      <c r="G309" s="14"/>
      <c r="H309" s="5"/>
      <c r="I309" s="8">
        <f>E309*F309</f>
        <v>0</v>
      </c>
      <c r="J309" s="8">
        <f t="shared" si="5"/>
        <v>0</v>
      </c>
      <c r="K309" s="5"/>
    </row>
    <row r="310" spans="1:10" ht="15">
      <c r="A310" s="10"/>
      <c r="C310" s="3" t="s">
        <v>240</v>
      </c>
      <c r="E310" s="9"/>
      <c r="F310" s="58">
        <v>0</v>
      </c>
      <c r="G310" s="9"/>
      <c r="I310" s="8"/>
      <c r="J310" s="8"/>
    </row>
    <row r="311" spans="1:11" ht="15">
      <c r="A311" s="11" t="s">
        <v>8</v>
      </c>
      <c r="B311" s="5" t="s">
        <v>74</v>
      </c>
      <c r="C311" s="5" t="s">
        <v>135</v>
      </c>
      <c r="D311" s="11" t="s">
        <v>9</v>
      </c>
      <c r="E311" s="8">
        <v>77.8</v>
      </c>
      <c r="F311" s="58">
        <v>0</v>
      </c>
      <c r="G311" s="14"/>
      <c r="H311" s="5"/>
      <c r="I311" s="8">
        <f>E311*F311</f>
        <v>0</v>
      </c>
      <c r="J311" s="8">
        <f t="shared" si="5"/>
        <v>0</v>
      </c>
      <c r="K311" s="5"/>
    </row>
    <row r="312" spans="1:11" ht="15">
      <c r="A312" s="11" t="s">
        <v>11</v>
      </c>
      <c r="B312" s="5" t="s">
        <v>52</v>
      </c>
      <c r="C312" s="5" t="s">
        <v>160</v>
      </c>
      <c r="D312" s="11" t="s">
        <v>9</v>
      </c>
      <c r="E312" s="8">
        <v>84.8</v>
      </c>
      <c r="F312" s="58">
        <v>0</v>
      </c>
      <c r="G312" s="8">
        <v>0.01</v>
      </c>
      <c r="H312" s="5"/>
      <c r="I312" s="8">
        <f>E312*F312</f>
        <v>0</v>
      </c>
      <c r="J312" s="8">
        <f t="shared" si="5"/>
        <v>0</v>
      </c>
      <c r="K312" s="5"/>
    </row>
    <row r="313" spans="1:10" ht="15">
      <c r="A313" s="10"/>
      <c r="C313" s="3" t="s">
        <v>93</v>
      </c>
      <c r="E313" s="9"/>
      <c r="F313" s="58">
        <v>0</v>
      </c>
      <c r="G313" s="9"/>
      <c r="I313" s="8"/>
      <c r="J313" s="8"/>
    </row>
    <row r="314" spans="1:11" ht="15">
      <c r="A314" s="11" t="s">
        <v>12</v>
      </c>
      <c r="B314" s="5" t="s">
        <v>63</v>
      </c>
      <c r="C314" s="5" t="s">
        <v>168</v>
      </c>
      <c r="D314" s="11" t="s">
        <v>33</v>
      </c>
      <c r="E314" s="8">
        <v>4</v>
      </c>
      <c r="F314" s="58">
        <v>0</v>
      </c>
      <c r="G314" s="14"/>
      <c r="H314" s="5"/>
      <c r="I314" s="8">
        <f>E314*F314</f>
        <v>0</v>
      </c>
      <c r="J314" s="8">
        <f t="shared" si="5"/>
        <v>0</v>
      </c>
      <c r="K314" s="5"/>
    </row>
    <row r="315" spans="1:11" ht="15">
      <c r="A315" s="11" t="s">
        <v>13</v>
      </c>
      <c r="B315" s="5" t="s">
        <v>68</v>
      </c>
      <c r="C315" s="5" t="s">
        <v>138</v>
      </c>
      <c r="D315" s="11" t="s">
        <v>43</v>
      </c>
      <c r="E315" s="8">
        <v>0</v>
      </c>
      <c r="F315" s="58">
        <v>0</v>
      </c>
      <c r="G315" s="8">
        <v>0.01</v>
      </c>
      <c r="H315" s="5"/>
      <c r="I315" s="8">
        <f>E315*F315</f>
        <v>0</v>
      </c>
      <c r="J315" s="8">
        <f t="shared" si="5"/>
        <v>0</v>
      </c>
      <c r="K315" s="5"/>
    </row>
    <row r="316" spans="1:11" ht="15">
      <c r="A316" s="11" t="s">
        <v>14</v>
      </c>
      <c r="B316" s="5" t="s">
        <v>69</v>
      </c>
      <c r="C316" s="5" t="s">
        <v>145</v>
      </c>
      <c r="D316" s="11" t="s">
        <v>33</v>
      </c>
      <c r="E316" s="8">
        <v>0</v>
      </c>
      <c r="F316" s="58">
        <v>0</v>
      </c>
      <c r="G316" s="14"/>
      <c r="H316" s="5"/>
      <c r="I316" s="8">
        <f>E316*F316</f>
        <v>0</v>
      </c>
      <c r="J316" s="8">
        <f t="shared" si="5"/>
        <v>0</v>
      </c>
      <c r="K316" s="5"/>
    </row>
    <row r="317" spans="1:11" ht="15">
      <c r="A317" s="11" t="s">
        <v>15</v>
      </c>
      <c r="B317" s="5" t="s">
        <v>79</v>
      </c>
      <c r="C317" s="5" t="s">
        <v>139</v>
      </c>
      <c r="D317" s="11" t="s">
        <v>10</v>
      </c>
      <c r="E317" s="8">
        <v>0.327</v>
      </c>
      <c r="F317" s="58">
        <v>0</v>
      </c>
      <c r="G317" s="14"/>
      <c r="H317" s="5"/>
      <c r="I317" s="8">
        <f>E317*F317</f>
        <v>0</v>
      </c>
      <c r="J317" s="8">
        <f t="shared" si="5"/>
        <v>0</v>
      </c>
      <c r="K317" s="5"/>
    </row>
    <row r="318" spans="1:11" ht="15">
      <c r="A318" s="11" t="s">
        <v>16</v>
      </c>
      <c r="B318" s="5" t="s">
        <v>80</v>
      </c>
      <c r="C318" s="5" t="s">
        <v>158</v>
      </c>
      <c r="D318" s="11" t="s">
        <v>10</v>
      </c>
      <c r="E318" s="8">
        <v>0.327</v>
      </c>
      <c r="F318" s="58">
        <v>0</v>
      </c>
      <c r="G318" s="14"/>
      <c r="H318" s="5"/>
      <c r="I318" s="8">
        <f>E318*F318</f>
        <v>0</v>
      </c>
      <c r="J318" s="8">
        <f t="shared" si="5"/>
        <v>0</v>
      </c>
      <c r="K318" s="5"/>
    </row>
    <row r="319" spans="1:10" ht="15">
      <c r="A319" s="10"/>
      <c r="C319" s="3" t="s">
        <v>167</v>
      </c>
      <c r="E319" s="9"/>
      <c r="F319" s="58">
        <v>0</v>
      </c>
      <c r="G319" s="9"/>
      <c r="I319" s="9"/>
      <c r="J319" s="9"/>
    </row>
    <row r="320" spans="1:10" ht="15.75">
      <c r="A320" s="10"/>
      <c r="B320" s="4" t="s">
        <v>38</v>
      </c>
      <c r="C320" s="4" t="s">
        <v>106</v>
      </c>
      <c r="E320" s="9"/>
      <c r="F320" s="58">
        <v>0</v>
      </c>
      <c r="G320" s="7">
        <v>0.33</v>
      </c>
      <c r="H320" s="4"/>
      <c r="I320" s="7">
        <f>SUM(I298:I318)</f>
        <v>0</v>
      </c>
      <c r="J320" s="7">
        <f t="shared" si="5"/>
        <v>0</v>
      </c>
    </row>
    <row r="321" spans="1:10" ht="15.75" thickBot="1">
      <c r="A321" s="10"/>
      <c r="E321" s="9"/>
      <c r="F321" s="58">
        <v>0</v>
      </c>
      <c r="G321" s="9"/>
      <c r="I321" s="9"/>
      <c r="J321" s="9">
        <f t="shared" si="5"/>
        <v>0</v>
      </c>
    </row>
    <row r="322" spans="1:10" ht="16.5" thickBot="1">
      <c r="A322" s="10"/>
      <c r="B322" s="4" t="s">
        <v>42</v>
      </c>
      <c r="C322" s="4" t="s">
        <v>113</v>
      </c>
      <c r="E322" s="9"/>
      <c r="F322" s="58">
        <v>0</v>
      </c>
      <c r="G322" s="7">
        <v>4.88</v>
      </c>
      <c r="H322" s="4"/>
      <c r="I322" s="17">
        <f>I320+I295+I271</f>
        <v>0</v>
      </c>
      <c r="J322" s="17">
        <f t="shared" si="5"/>
        <v>0</v>
      </c>
    </row>
    <row r="323" spans="1:10" ht="15.75">
      <c r="A323" s="10"/>
      <c r="B323" s="4" t="s">
        <v>42</v>
      </c>
      <c r="C323" s="4" t="s">
        <v>114</v>
      </c>
      <c r="E323" s="9"/>
      <c r="F323" s="58">
        <v>0</v>
      </c>
      <c r="G323" s="9"/>
      <c r="I323" s="9"/>
      <c r="J323" s="9"/>
    </row>
    <row r="324" spans="1:10" ht="15.75">
      <c r="A324" s="10"/>
      <c r="B324" s="4" t="s">
        <v>38</v>
      </c>
      <c r="C324" s="4" t="s">
        <v>130</v>
      </c>
      <c r="E324" s="9"/>
      <c r="F324" s="58">
        <v>0</v>
      </c>
      <c r="G324" s="9"/>
      <c r="I324" s="9"/>
      <c r="J324" s="9"/>
    </row>
    <row r="325" spans="1:11" ht="15">
      <c r="A325" s="11" t="s">
        <v>0</v>
      </c>
      <c r="B325" s="5" t="s">
        <v>77</v>
      </c>
      <c r="C325" s="5" t="s">
        <v>161</v>
      </c>
      <c r="D325" s="11" t="s">
        <v>20</v>
      </c>
      <c r="E325" s="8">
        <v>21.6</v>
      </c>
      <c r="F325" s="58">
        <v>0</v>
      </c>
      <c r="G325" s="14"/>
      <c r="H325" s="5"/>
      <c r="I325" s="8">
        <f>E325*F325</f>
        <v>0</v>
      </c>
      <c r="J325" s="8">
        <f t="shared" si="5"/>
        <v>0</v>
      </c>
      <c r="K325" s="5"/>
    </row>
    <row r="326" spans="1:10" ht="15">
      <c r="A326" s="10"/>
      <c r="C326" s="3" t="s">
        <v>148</v>
      </c>
      <c r="E326" s="9"/>
      <c r="F326" s="58">
        <v>0</v>
      </c>
      <c r="G326" s="9"/>
      <c r="I326" s="8"/>
      <c r="J326" s="8"/>
    </row>
    <row r="327" spans="1:11" ht="15">
      <c r="A327" s="11" t="s">
        <v>1</v>
      </c>
      <c r="B327" s="5" t="s">
        <v>49</v>
      </c>
      <c r="C327" s="5" t="s">
        <v>152</v>
      </c>
      <c r="D327" s="11" t="s">
        <v>21</v>
      </c>
      <c r="E327" s="8">
        <v>3.825</v>
      </c>
      <c r="F327" s="58">
        <v>0</v>
      </c>
      <c r="G327" s="15">
        <v>2.87</v>
      </c>
      <c r="H327" s="5"/>
      <c r="I327" s="8">
        <f>E327*F327</f>
        <v>0</v>
      </c>
      <c r="J327" s="8">
        <f t="shared" si="5"/>
        <v>0</v>
      </c>
      <c r="K327" s="5"/>
    </row>
    <row r="328" spans="1:10" ht="15">
      <c r="A328" s="10"/>
      <c r="C328" s="3" t="s">
        <v>170</v>
      </c>
      <c r="E328" s="9"/>
      <c r="F328" s="58">
        <v>0</v>
      </c>
      <c r="G328" s="9"/>
      <c r="I328" s="8"/>
      <c r="J328" s="8"/>
    </row>
    <row r="329" spans="1:11" ht="15">
      <c r="A329" s="11" t="s">
        <v>2</v>
      </c>
      <c r="B329" s="5" t="s">
        <v>50</v>
      </c>
      <c r="C329" s="5" t="s">
        <v>169</v>
      </c>
      <c r="D329" s="11" t="s">
        <v>21</v>
      </c>
      <c r="E329" s="8">
        <v>4</v>
      </c>
      <c r="F329" s="58">
        <v>0</v>
      </c>
      <c r="G329" s="15">
        <v>2</v>
      </c>
      <c r="H329" s="5"/>
      <c r="I329" s="8">
        <f>E329*F329</f>
        <v>0</v>
      </c>
      <c r="J329" s="8">
        <f aca="true" t="shared" si="7" ref="J329:J391">I329</f>
        <v>0</v>
      </c>
      <c r="K329" s="5"/>
    </row>
    <row r="330" spans="1:10" ht="30">
      <c r="A330" s="10"/>
      <c r="C330" s="3" t="s">
        <v>171</v>
      </c>
      <c r="E330" s="9"/>
      <c r="F330" s="58">
        <v>0</v>
      </c>
      <c r="G330" s="9"/>
      <c r="I330" s="8"/>
      <c r="J330" s="8"/>
    </row>
    <row r="331" spans="1:11" ht="15">
      <c r="A331" s="11" t="s">
        <v>3</v>
      </c>
      <c r="B331" s="5" t="s">
        <v>51</v>
      </c>
      <c r="C331" s="5" t="s">
        <v>143</v>
      </c>
      <c r="D331" s="11" t="s">
        <v>21</v>
      </c>
      <c r="E331" s="8">
        <v>0.48</v>
      </c>
      <c r="F331" s="58">
        <v>0</v>
      </c>
      <c r="G331" s="8">
        <v>1.08</v>
      </c>
      <c r="H331" s="5"/>
      <c r="I331" s="8">
        <f>E331*F331</f>
        <v>0</v>
      </c>
      <c r="J331" s="8">
        <f t="shared" si="7"/>
        <v>0</v>
      </c>
      <c r="K331" s="5"/>
    </row>
    <row r="332" spans="1:10" ht="15">
      <c r="A332" s="10"/>
      <c r="C332" s="3" t="s">
        <v>119</v>
      </c>
      <c r="E332" s="9"/>
      <c r="F332" s="58">
        <v>0</v>
      </c>
      <c r="G332" s="9"/>
      <c r="I332" s="8"/>
      <c r="J332" s="8"/>
    </row>
    <row r="333" spans="1:11" ht="15">
      <c r="A333" s="11" t="s">
        <v>4</v>
      </c>
      <c r="B333" s="5" t="s">
        <v>78</v>
      </c>
      <c r="C333" s="5" t="s">
        <v>164</v>
      </c>
      <c r="D333" s="11" t="s">
        <v>20</v>
      </c>
      <c r="E333" s="8">
        <v>21.6</v>
      </c>
      <c r="F333" s="58">
        <v>0</v>
      </c>
      <c r="G333" s="14"/>
      <c r="H333" s="5"/>
      <c r="I333" s="8">
        <f>E333*F333</f>
        <v>0</v>
      </c>
      <c r="J333" s="8">
        <f t="shared" si="7"/>
        <v>0</v>
      </c>
      <c r="K333" s="5"/>
    </row>
    <row r="334" spans="1:10" ht="15">
      <c r="A334" s="10"/>
      <c r="C334" s="3" t="s">
        <v>117</v>
      </c>
      <c r="E334" s="9"/>
      <c r="F334" s="58">
        <v>0</v>
      </c>
      <c r="G334" s="9"/>
      <c r="I334" s="8"/>
      <c r="J334" s="8"/>
    </row>
    <row r="335" spans="1:11" ht="15">
      <c r="A335" s="11" t="s">
        <v>5</v>
      </c>
      <c r="B335" s="5" t="s">
        <v>79</v>
      </c>
      <c r="C335" s="5" t="s">
        <v>139</v>
      </c>
      <c r="D335" s="11" t="s">
        <v>10</v>
      </c>
      <c r="E335" s="8">
        <v>5.952</v>
      </c>
      <c r="F335" s="58">
        <v>0</v>
      </c>
      <c r="G335" s="14"/>
      <c r="H335" s="5"/>
      <c r="I335" s="8">
        <f>E335*F335</f>
        <v>0</v>
      </c>
      <c r="J335" s="8">
        <f t="shared" si="7"/>
        <v>0</v>
      </c>
      <c r="K335" s="5"/>
    </row>
    <row r="336" spans="1:10" ht="15">
      <c r="A336" s="10"/>
      <c r="C336" s="3" t="s">
        <v>166</v>
      </c>
      <c r="E336" s="9"/>
      <c r="F336" s="58">
        <v>0</v>
      </c>
      <c r="G336" s="9"/>
      <c r="I336" s="8"/>
      <c r="J336" s="8"/>
    </row>
    <row r="337" spans="1:11" ht="15">
      <c r="A337" s="11" t="s">
        <v>6</v>
      </c>
      <c r="B337" s="5" t="s">
        <v>80</v>
      </c>
      <c r="C337" s="5" t="s">
        <v>158</v>
      </c>
      <c r="D337" s="11" t="s">
        <v>10</v>
      </c>
      <c r="E337" s="8">
        <v>5.952</v>
      </c>
      <c r="F337" s="58">
        <v>0</v>
      </c>
      <c r="G337" s="14"/>
      <c r="H337" s="5"/>
      <c r="I337" s="8">
        <f>E337*F337</f>
        <v>0</v>
      </c>
      <c r="J337" s="8">
        <f t="shared" si="7"/>
        <v>0</v>
      </c>
      <c r="K337" s="5"/>
    </row>
    <row r="338" spans="1:10" ht="15">
      <c r="A338" s="10"/>
      <c r="C338" s="3" t="s">
        <v>166</v>
      </c>
      <c r="E338" s="9"/>
      <c r="F338" s="58">
        <v>0</v>
      </c>
      <c r="G338" s="9"/>
      <c r="I338" s="9"/>
      <c r="J338" s="9"/>
    </row>
    <row r="339" spans="1:10" ht="15.75">
      <c r="A339" s="10"/>
      <c r="B339" s="4" t="s">
        <v>38</v>
      </c>
      <c r="C339" s="4" t="s">
        <v>121</v>
      </c>
      <c r="E339" s="9"/>
      <c r="F339" s="58">
        <v>0</v>
      </c>
      <c r="G339" s="7">
        <v>5.95</v>
      </c>
      <c r="H339" s="4"/>
      <c r="I339" s="7">
        <f>SUM(I325:I337)</f>
        <v>0</v>
      </c>
      <c r="J339" s="7">
        <f t="shared" si="7"/>
        <v>0</v>
      </c>
    </row>
    <row r="340" spans="1:10" ht="15">
      <c r="A340" s="10"/>
      <c r="E340" s="9"/>
      <c r="F340" s="58">
        <v>0</v>
      </c>
      <c r="G340" s="9"/>
      <c r="I340" s="9"/>
      <c r="J340" s="9"/>
    </row>
    <row r="341" spans="1:10" ht="15.75">
      <c r="A341" s="10"/>
      <c r="B341" s="4" t="s">
        <v>38</v>
      </c>
      <c r="C341" s="4" t="s">
        <v>118</v>
      </c>
      <c r="E341" s="9"/>
      <c r="F341" s="58">
        <v>0</v>
      </c>
      <c r="G341" s="9"/>
      <c r="I341" s="9"/>
      <c r="J341" s="9"/>
    </row>
    <row r="342" spans="1:11" ht="15">
      <c r="A342" s="11" t="s">
        <v>0</v>
      </c>
      <c r="B342" s="5" t="s">
        <v>48</v>
      </c>
      <c r="C342" s="5" t="s">
        <v>156</v>
      </c>
      <c r="D342" s="11" t="s">
        <v>9</v>
      </c>
      <c r="E342" s="8">
        <v>14.4</v>
      </c>
      <c r="F342" s="58">
        <v>0</v>
      </c>
      <c r="G342" s="8">
        <v>0.12</v>
      </c>
      <c r="H342" s="5"/>
      <c r="I342" s="8">
        <f>E342*F342</f>
        <v>0</v>
      </c>
      <c r="J342" s="8">
        <f t="shared" si="7"/>
        <v>0</v>
      </c>
      <c r="K342" s="5"/>
    </row>
    <row r="343" spans="1:10" ht="15">
      <c r="A343" s="10"/>
      <c r="C343" s="3" t="s">
        <v>159</v>
      </c>
      <c r="E343" s="9"/>
      <c r="F343" s="58">
        <v>0</v>
      </c>
      <c r="G343" s="9"/>
      <c r="I343" s="8"/>
      <c r="J343" s="8"/>
    </row>
    <row r="344" spans="1:11" ht="15">
      <c r="A344" s="11" t="s">
        <v>1</v>
      </c>
      <c r="B344" s="5" t="s">
        <v>47</v>
      </c>
      <c r="C344" s="5" t="s">
        <v>123</v>
      </c>
      <c r="D344" s="11" t="s">
        <v>9</v>
      </c>
      <c r="E344" s="8">
        <v>29.38</v>
      </c>
      <c r="F344" s="58">
        <v>0</v>
      </c>
      <c r="G344" s="15">
        <v>1.18</v>
      </c>
      <c r="H344" s="5"/>
      <c r="I344" s="8">
        <f>E344*F344</f>
        <v>0</v>
      </c>
      <c r="J344" s="8">
        <f t="shared" si="7"/>
        <v>0</v>
      </c>
      <c r="K344" s="5"/>
    </row>
    <row r="345" spans="1:10" ht="30">
      <c r="A345" s="10"/>
      <c r="C345" s="3" t="s">
        <v>172</v>
      </c>
      <c r="E345" s="9"/>
      <c r="F345" s="58">
        <v>0</v>
      </c>
      <c r="G345" s="9"/>
      <c r="I345" s="8"/>
      <c r="J345" s="8"/>
    </row>
    <row r="346" spans="1:11" ht="15">
      <c r="A346" s="11" t="s">
        <v>2</v>
      </c>
      <c r="B346" s="5" t="s">
        <v>58</v>
      </c>
      <c r="C346" s="5" t="s">
        <v>128</v>
      </c>
      <c r="D346" s="11" t="s">
        <v>9</v>
      </c>
      <c r="E346" s="8">
        <v>14.4</v>
      </c>
      <c r="F346" s="58">
        <v>0</v>
      </c>
      <c r="G346" s="8">
        <v>0.17</v>
      </c>
      <c r="H346" s="5"/>
      <c r="I346" s="8">
        <f>E346*F346</f>
        <v>0</v>
      </c>
      <c r="J346" s="8">
        <f t="shared" si="7"/>
        <v>0</v>
      </c>
      <c r="K346" s="5"/>
    </row>
    <row r="347" spans="1:10" ht="15">
      <c r="A347" s="10"/>
      <c r="C347" s="3" t="s">
        <v>90</v>
      </c>
      <c r="E347" s="9"/>
      <c r="F347" s="58">
        <v>0</v>
      </c>
      <c r="G347" s="9"/>
      <c r="I347" s="8"/>
      <c r="J347" s="8"/>
    </row>
    <row r="348" spans="1:11" ht="15">
      <c r="A348" s="11" t="s">
        <v>3</v>
      </c>
      <c r="B348" s="5" t="s">
        <v>53</v>
      </c>
      <c r="C348" s="5" t="s">
        <v>95</v>
      </c>
      <c r="D348" s="11" t="s">
        <v>33</v>
      </c>
      <c r="E348" s="8">
        <v>4</v>
      </c>
      <c r="F348" s="58">
        <v>0</v>
      </c>
      <c r="G348" s="8">
        <v>0.01</v>
      </c>
      <c r="H348" s="5"/>
      <c r="I348" s="8">
        <f>E348*F348</f>
        <v>0</v>
      </c>
      <c r="J348" s="8">
        <f t="shared" si="7"/>
        <v>0</v>
      </c>
      <c r="K348" s="5"/>
    </row>
    <row r="349" spans="1:10" ht="15">
      <c r="A349" s="10"/>
      <c r="C349" s="3" t="s">
        <v>154</v>
      </c>
      <c r="E349" s="9"/>
      <c r="F349" s="58">
        <v>0</v>
      </c>
      <c r="G349" s="9"/>
      <c r="I349" s="8"/>
      <c r="J349" s="8"/>
    </row>
    <row r="350" spans="1:11" ht="15">
      <c r="A350" s="11" t="s">
        <v>4</v>
      </c>
      <c r="B350" s="5" t="s">
        <v>54</v>
      </c>
      <c r="C350" s="5" t="s">
        <v>124</v>
      </c>
      <c r="D350" s="11" t="s">
        <v>9</v>
      </c>
      <c r="E350" s="8">
        <v>22.5</v>
      </c>
      <c r="F350" s="58">
        <v>0</v>
      </c>
      <c r="G350" s="8">
        <v>0.18</v>
      </c>
      <c r="H350" s="5"/>
      <c r="I350" s="8">
        <f>E350*F350</f>
        <v>0</v>
      </c>
      <c r="J350" s="8">
        <f t="shared" si="7"/>
        <v>0</v>
      </c>
      <c r="K350" s="5"/>
    </row>
    <row r="351" spans="1:11" ht="15">
      <c r="A351" s="11" t="s">
        <v>5</v>
      </c>
      <c r="B351" s="5" t="s">
        <v>62</v>
      </c>
      <c r="C351" s="5" t="s">
        <v>107</v>
      </c>
      <c r="D351" s="11" t="s">
        <v>33</v>
      </c>
      <c r="E351" s="8">
        <v>1</v>
      </c>
      <c r="F351" s="58">
        <v>0</v>
      </c>
      <c r="G351" s="14"/>
      <c r="H351" s="5"/>
      <c r="I351" s="8">
        <f>E351*F351</f>
        <v>0</v>
      </c>
      <c r="J351" s="8">
        <f t="shared" si="7"/>
        <v>0</v>
      </c>
      <c r="K351" s="5"/>
    </row>
    <row r="352" spans="1:10" ht="15">
      <c r="A352" s="10"/>
      <c r="C352" s="3" t="s">
        <v>129</v>
      </c>
      <c r="E352" s="9"/>
      <c r="F352" s="58">
        <v>0</v>
      </c>
      <c r="G352" s="9"/>
      <c r="I352" s="8"/>
      <c r="J352" s="8"/>
    </row>
    <row r="353" spans="1:11" ht="15">
      <c r="A353" s="11" t="s">
        <v>6</v>
      </c>
      <c r="B353" s="5" t="s">
        <v>55</v>
      </c>
      <c r="C353" s="5" t="s">
        <v>125</v>
      </c>
      <c r="D353" s="11" t="s">
        <v>9</v>
      </c>
      <c r="E353" s="8">
        <v>3.75</v>
      </c>
      <c r="F353" s="58">
        <v>0</v>
      </c>
      <c r="G353" s="8">
        <v>0.03</v>
      </c>
      <c r="H353" s="5"/>
      <c r="I353" s="8">
        <f>E353*F353</f>
        <v>0</v>
      </c>
      <c r="J353" s="8">
        <f t="shared" si="7"/>
        <v>0</v>
      </c>
      <c r="K353" s="5"/>
    </row>
    <row r="354" spans="1:11" ht="15">
      <c r="A354" s="11" t="s">
        <v>7</v>
      </c>
      <c r="B354" s="5" t="s">
        <v>56</v>
      </c>
      <c r="C354" s="5" t="s">
        <v>126</v>
      </c>
      <c r="D354" s="11" t="s">
        <v>9</v>
      </c>
      <c r="E354" s="8">
        <v>4.5</v>
      </c>
      <c r="F354" s="58">
        <v>0</v>
      </c>
      <c r="G354" s="8">
        <v>0.05</v>
      </c>
      <c r="H354" s="5"/>
      <c r="I354" s="8">
        <f>E354*F354</f>
        <v>0</v>
      </c>
      <c r="J354" s="8">
        <f t="shared" si="7"/>
        <v>0</v>
      </c>
      <c r="K354" s="5"/>
    </row>
    <row r="355" spans="1:10" ht="15">
      <c r="A355" s="10"/>
      <c r="C355" s="3" t="s">
        <v>163</v>
      </c>
      <c r="E355" s="9"/>
      <c r="F355" s="58">
        <v>0</v>
      </c>
      <c r="G355" s="9"/>
      <c r="I355" s="8"/>
      <c r="J355" s="8"/>
    </row>
    <row r="356" spans="1:11" ht="15">
      <c r="A356" s="11" t="s">
        <v>8</v>
      </c>
      <c r="B356" s="5" t="s">
        <v>76</v>
      </c>
      <c r="C356" s="5" t="s">
        <v>147</v>
      </c>
      <c r="D356" s="11" t="s">
        <v>33</v>
      </c>
      <c r="E356" s="8">
        <v>4</v>
      </c>
      <c r="F356" s="58">
        <v>0</v>
      </c>
      <c r="G356" s="14"/>
      <c r="H356" s="5"/>
      <c r="I356" s="8">
        <f>E356*F356</f>
        <v>0</v>
      </c>
      <c r="J356" s="8">
        <f t="shared" si="7"/>
        <v>0</v>
      </c>
      <c r="K356" s="5"/>
    </row>
    <row r="357" spans="1:10" ht="15">
      <c r="A357" s="10"/>
      <c r="C357" s="3" t="s">
        <v>144</v>
      </c>
      <c r="E357" s="9"/>
      <c r="F357" s="58">
        <v>0</v>
      </c>
      <c r="G357" s="9"/>
      <c r="I357" s="8"/>
      <c r="J357" s="8"/>
    </row>
    <row r="358" spans="1:11" ht="15">
      <c r="A358" s="11" t="s">
        <v>11</v>
      </c>
      <c r="B358" s="5" t="s">
        <v>57</v>
      </c>
      <c r="C358" s="5" t="s">
        <v>127</v>
      </c>
      <c r="D358" s="11" t="s">
        <v>9</v>
      </c>
      <c r="E358" s="8">
        <v>3</v>
      </c>
      <c r="F358" s="58">
        <v>0</v>
      </c>
      <c r="G358" s="8">
        <v>0.04</v>
      </c>
      <c r="H358" s="5"/>
      <c r="I358" s="8">
        <f>E358*F358</f>
        <v>0</v>
      </c>
      <c r="J358" s="8">
        <f t="shared" si="7"/>
        <v>0</v>
      </c>
      <c r="K358" s="5"/>
    </row>
    <row r="359" spans="1:10" ht="15">
      <c r="A359" s="10"/>
      <c r="C359" s="3" t="s">
        <v>165</v>
      </c>
      <c r="E359" s="9"/>
      <c r="F359" s="58">
        <v>0</v>
      </c>
      <c r="G359" s="9"/>
      <c r="I359" s="8"/>
      <c r="J359" s="8"/>
    </row>
    <row r="360" spans="1:11" ht="15">
      <c r="A360" s="11" t="s">
        <v>12</v>
      </c>
      <c r="B360" s="5" t="s">
        <v>75</v>
      </c>
      <c r="C360" s="5" t="s">
        <v>122</v>
      </c>
      <c r="D360" s="11" t="s">
        <v>33</v>
      </c>
      <c r="E360" s="8">
        <v>4</v>
      </c>
      <c r="F360" s="58">
        <v>0</v>
      </c>
      <c r="G360" s="14"/>
      <c r="H360" s="5"/>
      <c r="I360" s="8">
        <f>E360*F360</f>
        <v>0</v>
      </c>
      <c r="J360" s="8">
        <f t="shared" si="7"/>
        <v>0</v>
      </c>
      <c r="K360" s="5"/>
    </row>
    <row r="361" spans="1:10" ht="15">
      <c r="A361" s="10"/>
      <c r="C361" s="3" t="s">
        <v>245</v>
      </c>
      <c r="E361" s="9"/>
      <c r="F361" s="58">
        <v>0</v>
      </c>
      <c r="G361" s="9"/>
      <c r="I361" s="8"/>
      <c r="J361" s="8"/>
    </row>
    <row r="362" spans="1:11" ht="15">
      <c r="A362" s="11" t="s">
        <v>13</v>
      </c>
      <c r="B362" s="5" t="s">
        <v>59</v>
      </c>
      <c r="C362" s="5" t="s">
        <v>133</v>
      </c>
      <c r="D362" s="11" t="s">
        <v>33</v>
      </c>
      <c r="E362" s="8">
        <v>5</v>
      </c>
      <c r="F362" s="58">
        <v>0</v>
      </c>
      <c r="G362" s="14"/>
      <c r="H362" s="5"/>
      <c r="I362" s="8">
        <f>E362*F362</f>
        <v>0</v>
      </c>
      <c r="J362" s="8">
        <f t="shared" si="7"/>
        <v>0</v>
      </c>
      <c r="K362" s="5"/>
    </row>
    <row r="363" spans="1:11" ht="15">
      <c r="A363" s="11" t="s">
        <v>14</v>
      </c>
      <c r="B363" s="5" t="s">
        <v>60</v>
      </c>
      <c r="C363" s="5" t="s">
        <v>134</v>
      </c>
      <c r="D363" s="11" t="s">
        <v>33</v>
      </c>
      <c r="E363" s="8">
        <v>3</v>
      </c>
      <c r="F363" s="58">
        <v>0</v>
      </c>
      <c r="G363" s="14"/>
      <c r="H363" s="5"/>
      <c r="I363" s="8">
        <f>E363*F363</f>
        <v>0</v>
      </c>
      <c r="J363" s="8">
        <f t="shared" si="7"/>
        <v>0</v>
      </c>
      <c r="K363" s="5"/>
    </row>
    <row r="364" spans="1:11" ht="15">
      <c r="A364" s="11" t="s">
        <v>15</v>
      </c>
      <c r="B364" s="5" t="s">
        <v>61</v>
      </c>
      <c r="C364" s="5" t="s">
        <v>146</v>
      </c>
      <c r="D364" s="11" t="s">
        <v>9</v>
      </c>
      <c r="E364" s="8">
        <v>40.65</v>
      </c>
      <c r="F364" s="58">
        <v>0</v>
      </c>
      <c r="G364" s="14"/>
      <c r="H364" s="5"/>
      <c r="I364" s="8">
        <f>E364*F364</f>
        <v>0</v>
      </c>
      <c r="J364" s="8">
        <f t="shared" si="7"/>
        <v>0</v>
      </c>
      <c r="K364" s="5"/>
    </row>
    <row r="365" spans="1:11" ht="15">
      <c r="A365" s="11"/>
      <c r="B365" s="5"/>
      <c r="C365" s="5" t="s">
        <v>149</v>
      </c>
      <c r="D365" s="11"/>
      <c r="E365" s="8"/>
      <c r="F365" s="58">
        <v>0</v>
      </c>
      <c r="G365" s="14"/>
      <c r="H365" s="5"/>
      <c r="I365" s="8"/>
      <c r="J365" s="8"/>
      <c r="K365" s="5"/>
    </row>
    <row r="366" spans="1:11" ht="15">
      <c r="A366" s="11" t="s">
        <v>16</v>
      </c>
      <c r="B366" s="5" t="s">
        <v>67</v>
      </c>
      <c r="C366" s="5" t="s">
        <v>132</v>
      </c>
      <c r="D366" s="11" t="s">
        <v>33</v>
      </c>
      <c r="E366" s="8">
        <v>0</v>
      </c>
      <c r="F366" s="58">
        <v>0</v>
      </c>
      <c r="G366" s="14"/>
      <c r="H366" s="5"/>
      <c r="I366" s="8">
        <f>E366*F366</f>
        <v>0</v>
      </c>
      <c r="J366" s="8">
        <f t="shared" si="7"/>
        <v>0</v>
      </c>
      <c r="K366" s="5"/>
    </row>
    <row r="367" spans="1:11" ht="15">
      <c r="A367" s="11" t="s">
        <v>17</v>
      </c>
      <c r="B367" s="5" t="s">
        <v>66</v>
      </c>
      <c r="C367" s="5" t="s">
        <v>120</v>
      </c>
      <c r="D367" s="11" t="s">
        <v>33</v>
      </c>
      <c r="E367" s="8">
        <v>0</v>
      </c>
      <c r="F367" s="58">
        <v>0</v>
      </c>
      <c r="G367" s="14"/>
      <c r="H367" s="5"/>
      <c r="I367" s="8">
        <f>E367*F367</f>
        <v>0</v>
      </c>
      <c r="J367" s="8">
        <f t="shared" si="7"/>
        <v>0</v>
      </c>
      <c r="K367" s="5"/>
    </row>
    <row r="368" spans="1:11" ht="15">
      <c r="A368" s="11" t="s">
        <v>18</v>
      </c>
      <c r="B368" s="5" t="s">
        <v>79</v>
      </c>
      <c r="C368" s="5" t="s">
        <v>139</v>
      </c>
      <c r="D368" s="11" t="s">
        <v>10</v>
      </c>
      <c r="E368" s="8">
        <v>1.776</v>
      </c>
      <c r="F368" s="58">
        <v>0</v>
      </c>
      <c r="G368" s="14"/>
      <c r="H368" s="5"/>
      <c r="I368" s="8">
        <f>E368*F368</f>
        <v>0</v>
      </c>
      <c r="J368" s="8">
        <f t="shared" si="7"/>
        <v>0</v>
      </c>
      <c r="K368" s="5"/>
    </row>
    <row r="369" spans="1:11" ht="15">
      <c r="A369" s="11" t="s">
        <v>19</v>
      </c>
      <c r="B369" s="5" t="s">
        <v>80</v>
      </c>
      <c r="C369" s="5" t="s">
        <v>158</v>
      </c>
      <c r="D369" s="11" t="s">
        <v>10</v>
      </c>
      <c r="E369" s="8">
        <v>1.776</v>
      </c>
      <c r="F369" s="58">
        <v>0</v>
      </c>
      <c r="G369" s="14"/>
      <c r="H369" s="5"/>
      <c r="I369" s="8">
        <f>E369*F369</f>
        <v>0</v>
      </c>
      <c r="J369" s="8">
        <f t="shared" si="7"/>
        <v>0</v>
      </c>
      <c r="K369" s="5"/>
    </row>
    <row r="370" spans="1:10" ht="15">
      <c r="A370" s="10"/>
      <c r="C370" s="3" t="s">
        <v>167</v>
      </c>
      <c r="E370" s="9"/>
      <c r="F370" s="58">
        <v>0</v>
      </c>
      <c r="G370" s="9"/>
      <c r="I370" s="9"/>
      <c r="J370" s="9"/>
    </row>
    <row r="371" spans="1:10" ht="15.75">
      <c r="A371" s="10"/>
      <c r="B371" s="4" t="s">
        <v>38</v>
      </c>
      <c r="C371" s="4" t="s">
        <v>108</v>
      </c>
      <c r="E371" s="9"/>
      <c r="F371" s="58">
        <v>0</v>
      </c>
      <c r="G371" s="7">
        <v>1.78</v>
      </c>
      <c r="H371" s="4"/>
      <c r="I371" s="7">
        <f>SUM(I342:I369)</f>
        <v>0</v>
      </c>
      <c r="J371" s="7">
        <f t="shared" si="7"/>
        <v>0</v>
      </c>
    </row>
    <row r="372" spans="1:10" ht="15">
      <c r="A372" s="10"/>
      <c r="E372" s="9"/>
      <c r="F372" s="58">
        <v>0</v>
      </c>
      <c r="G372" s="9"/>
      <c r="I372" s="9"/>
      <c r="J372" s="9"/>
    </row>
    <row r="373" spans="1:10" ht="15.75">
      <c r="A373" s="10"/>
      <c r="B373" s="4" t="s">
        <v>38</v>
      </c>
      <c r="C373" s="4" t="s">
        <v>115</v>
      </c>
      <c r="E373" s="9"/>
      <c r="F373" s="58">
        <v>0</v>
      </c>
      <c r="G373" s="9"/>
      <c r="I373" s="9"/>
      <c r="J373" s="9"/>
    </row>
    <row r="374" spans="1:11" ht="15">
      <c r="A374" s="11" t="s">
        <v>0</v>
      </c>
      <c r="B374" s="5" t="s">
        <v>70</v>
      </c>
      <c r="C374" s="5" t="s">
        <v>136</v>
      </c>
      <c r="D374" s="11" t="s">
        <v>9</v>
      </c>
      <c r="E374" s="8">
        <v>70.6</v>
      </c>
      <c r="F374" s="58">
        <v>0</v>
      </c>
      <c r="G374" s="15">
        <v>0.23</v>
      </c>
      <c r="H374" s="5"/>
      <c r="I374" s="8">
        <f>E374*F374</f>
        <v>0</v>
      </c>
      <c r="J374" s="8">
        <f t="shared" si="7"/>
        <v>0</v>
      </c>
      <c r="K374" s="5"/>
    </row>
    <row r="375" spans="1:10" ht="15">
      <c r="A375" s="10"/>
      <c r="C375" s="3" t="s">
        <v>162</v>
      </c>
      <c r="E375" s="9"/>
      <c r="F375" s="58">
        <v>0</v>
      </c>
      <c r="G375" s="9"/>
      <c r="I375" s="8"/>
      <c r="J375" s="9"/>
    </row>
    <row r="376" spans="1:11" ht="15">
      <c r="A376" s="11" t="s">
        <v>1</v>
      </c>
      <c r="B376" s="5" t="s">
        <v>71</v>
      </c>
      <c r="C376" s="5" t="s">
        <v>137</v>
      </c>
      <c r="D376" s="11" t="s">
        <v>9</v>
      </c>
      <c r="E376" s="8">
        <v>7.2</v>
      </c>
      <c r="F376" s="58">
        <v>0</v>
      </c>
      <c r="G376" s="15">
        <v>0.04</v>
      </c>
      <c r="H376" s="5"/>
      <c r="I376" s="8">
        <f aca="true" t="shared" si="8" ref="I376:I394">E376*F376</f>
        <v>0</v>
      </c>
      <c r="J376" s="8">
        <f t="shared" si="7"/>
        <v>0</v>
      </c>
      <c r="K376" s="5"/>
    </row>
    <row r="377" spans="1:10" ht="15">
      <c r="A377" s="10"/>
      <c r="C377" s="3" t="s">
        <v>91</v>
      </c>
      <c r="E377" s="9"/>
      <c r="F377" s="58">
        <v>0</v>
      </c>
      <c r="G377" s="9"/>
      <c r="I377" s="8">
        <f t="shared" si="8"/>
        <v>0</v>
      </c>
      <c r="J377" s="9"/>
    </row>
    <row r="378" spans="1:11" ht="15">
      <c r="A378" s="11" t="s">
        <v>2</v>
      </c>
      <c r="B378" s="5" t="s">
        <v>72</v>
      </c>
      <c r="C378" s="5" t="s">
        <v>151</v>
      </c>
      <c r="D378" s="11" t="s">
        <v>9</v>
      </c>
      <c r="E378" s="8">
        <v>70.6</v>
      </c>
      <c r="F378" s="58">
        <v>0</v>
      </c>
      <c r="G378" s="8">
        <v>0.03</v>
      </c>
      <c r="H378" s="5"/>
      <c r="I378" s="8">
        <f t="shared" si="8"/>
        <v>0</v>
      </c>
      <c r="J378" s="8">
        <f t="shared" si="7"/>
        <v>0</v>
      </c>
      <c r="K378" s="5"/>
    </row>
    <row r="379" spans="1:10" ht="15">
      <c r="A379" s="10"/>
      <c r="C379" s="3" t="s">
        <v>131</v>
      </c>
      <c r="E379" s="9"/>
      <c r="F379" s="58">
        <v>0</v>
      </c>
      <c r="G379" s="9"/>
      <c r="I379" s="8"/>
      <c r="J379" s="9"/>
    </row>
    <row r="380" spans="1:11" ht="15">
      <c r="A380" s="11" t="s">
        <v>3</v>
      </c>
      <c r="B380" s="5" t="s">
        <v>73</v>
      </c>
      <c r="C380" s="5" t="s">
        <v>153</v>
      </c>
      <c r="D380" s="11" t="s">
        <v>9</v>
      </c>
      <c r="E380" s="8">
        <v>7.2</v>
      </c>
      <c r="F380" s="58">
        <v>0</v>
      </c>
      <c r="G380" s="8">
        <v>0.01</v>
      </c>
      <c r="H380" s="5"/>
      <c r="I380" s="8">
        <f t="shared" si="8"/>
        <v>0</v>
      </c>
      <c r="J380" s="8">
        <f t="shared" si="7"/>
        <v>0</v>
      </c>
      <c r="K380" s="5"/>
    </row>
    <row r="381" spans="1:11" ht="15">
      <c r="A381" s="11" t="s">
        <v>4</v>
      </c>
      <c r="B381" s="5" t="s">
        <v>64</v>
      </c>
      <c r="C381" s="5" t="s">
        <v>140</v>
      </c>
      <c r="D381" s="11" t="s">
        <v>33</v>
      </c>
      <c r="E381" s="8">
        <v>13</v>
      </c>
      <c r="F381" s="58">
        <v>0</v>
      </c>
      <c r="G381" s="14"/>
      <c r="H381" s="5"/>
      <c r="I381" s="8">
        <f t="shared" si="8"/>
        <v>0</v>
      </c>
      <c r="J381" s="8">
        <f t="shared" si="7"/>
        <v>0</v>
      </c>
      <c r="K381" s="5"/>
    </row>
    <row r="382" spans="1:11" ht="15">
      <c r="A382" s="11" t="s">
        <v>5</v>
      </c>
      <c r="B382" s="5" t="s">
        <v>65</v>
      </c>
      <c r="C382" s="5" t="s">
        <v>141</v>
      </c>
      <c r="D382" s="11" t="s">
        <v>33</v>
      </c>
      <c r="E382" s="8">
        <v>4</v>
      </c>
      <c r="F382" s="58">
        <v>0</v>
      </c>
      <c r="G382" s="14"/>
      <c r="H382" s="5"/>
      <c r="I382" s="8">
        <f t="shared" si="8"/>
        <v>0</v>
      </c>
      <c r="J382" s="8">
        <f t="shared" si="7"/>
        <v>0</v>
      </c>
      <c r="K382" s="5"/>
    </row>
    <row r="383" spans="1:11" ht="15">
      <c r="A383" s="11" t="s">
        <v>6</v>
      </c>
      <c r="B383" s="5" t="s">
        <v>83</v>
      </c>
      <c r="C383" s="5" t="s">
        <v>96</v>
      </c>
      <c r="D383" s="11" t="s">
        <v>33</v>
      </c>
      <c r="E383" s="8">
        <v>1</v>
      </c>
      <c r="F383" s="58">
        <v>0</v>
      </c>
      <c r="G383" s="14"/>
      <c r="H383" s="5"/>
      <c r="I383" s="8">
        <f t="shared" si="8"/>
        <v>0</v>
      </c>
      <c r="J383" s="8">
        <f t="shared" si="7"/>
        <v>0</v>
      </c>
      <c r="K383" s="5"/>
    </row>
    <row r="384" spans="1:10" ht="15">
      <c r="A384" s="10"/>
      <c r="C384" s="3" t="s">
        <v>240</v>
      </c>
      <c r="E384" s="9"/>
      <c r="F384" s="58">
        <v>0</v>
      </c>
      <c r="G384" s="9"/>
      <c r="I384" s="8"/>
      <c r="J384" s="9"/>
    </row>
    <row r="385" spans="1:11" ht="15">
      <c r="A385" s="11" t="s">
        <v>7</v>
      </c>
      <c r="B385" s="5" t="s">
        <v>84</v>
      </c>
      <c r="C385" s="5" t="s">
        <v>97</v>
      </c>
      <c r="D385" s="11" t="s">
        <v>33</v>
      </c>
      <c r="E385" s="8">
        <v>2</v>
      </c>
      <c r="F385" s="58">
        <v>0</v>
      </c>
      <c r="G385" s="14"/>
      <c r="H385" s="5"/>
      <c r="I385" s="8">
        <f t="shared" si="8"/>
        <v>0</v>
      </c>
      <c r="J385" s="8">
        <f t="shared" si="7"/>
        <v>0</v>
      </c>
      <c r="K385" s="5"/>
    </row>
    <row r="386" spans="1:10" ht="15">
      <c r="A386" s="10"/>
      <c r="C386" s="3" t="s">
        <v>240</v>
      </c>
      <c r="E386" s="9"/>
      <c r="F386" s="58">
        <v>0</v>
      </c>
      <c r="G386" s="9"/>
      <c r="I386" s="8"/>
      <c r="J386" s="9"/>
    </row>
    <row r="387" spans="1:11" ht="15">
      <c r="A387" s="11" t="s">
        <v>8</v>
      </c>
      <c r="B387" s="5" t="s">
        <v>74</v>
      </c>
      <c r="C387" s="5" t="s">
        <v>135</v>
      </c>
      <c r="D387" s="11" t="s">
        <v>9</v>
      </c>
      <c r="E387" s="8">
        <v>77.8</v>
      </c>
      <c r="F387" s="58">
        <v>0</v>
      </c>
      <c r="G387" s="14"/>
      <c r="H387" s="5"/>
      <c r="I387" s="8">
        <f t="shared" si="8"/>
        <v>0</v>
      </c>
      <c r="J387" s="8">
        <f t="shared" si="7"/>
        <v>0</v>
      </c>
      <c r="K387" s="5"/>
    </row>
    <row r="388" spans="1:11" ht="15">
      <c r="A388" s="11" t="s">
        <v>11</v>
      </c>
      <c r="B388" s="5" t="s">
        <v>52</v>
      </c>
      <c r="C388" s="5" t="s">
        <v>160</v>
      </c>
      <c r="D388" s="11" t="s">
        <v>9</v>
      </c>
      <c r="E388" s="8">
        <v>84.8</v>
      </c>
      <c r="F388" s="58">
        <v>0</v>
      </c>
      <c r="G388" s="8">
        <v>0.01</v>
      </c>
      <c r="H388" s="5"/>
      <c r="I388" s="8">
        <f t="shared" si="8"/>
        <v>0</v>
      </c>
      <c r="J388" s="8">
        <f t="shared" si="7"/>
        <v>0</v>
      </c>
      <c r="K388" s="5"/>
    </row>
    <row r="389" spans="1:10" ht="15">
      <c r="A389" s="10"/>
      <c r="C389" s="3" t="s">
        <v>93</v>
      </c>
      <c r="E389" s="9"/>
      <c r="F389" s="58">
        <v>0</v>
      </c>
      <c r="G389" s="9"/>
      <c r="I389" s="8"/>
      <c r="J389" s="9"/>
    </row>
    <row r="390" spans="1:11" ht="15">
      <c r="A390" s="11" t="s">
        <v>12</v>
      </c>
      <c r="B390" s="5" t="s">
        <v>63</v>
      </c>
      <c r="C390" s="5" t="s">
        <v>168</v>
      </c>
      <c r="D390" s="11" t="s">
        <v>33</v>
      </c>
      <c r="E390" s="8">
        <v>4</v>
      </c>
      <c r="F390" s="58">
        <v>0</v>
      </c>
      <c r="G390" s="14"/>
      <c r="H390" s="5"/>
      <c r="I390" s="8">
        <f t="shared" si="8"/>
        <v>0</v>
      </c>
      <c r="J390" s="8">
        <f t="shared" si="7"/>
        <v>0</v>
      </c>
      <c r="K390" s="5"/>
    </row>
    <row r="391" spans="1:11" ht="15">
      <c r="A391" s="11" t="s">
        <v>13</v>
      </c>
      <c r="B391" s="5" t="s">
        <v>68</v>
      </c>
      <c r="C391" s="5" t="s">
        <v>138</v>
      </c>
      <c r="D391" s="11" t="s">
        <v>43</v>
      </c>
      <c r="E391" s="8">
        <v>0</v>
      </c>
      <c r="F391" s="58">
        <v>0</v>
      </c>
      <c r="G391" s="8">
        <v>0.01</v>
      </c>
      <c r="H391" s="5"/>
      <c r="I391" s="8"/>
      <c r="J391" s="8">
        <f t="shared" si="7"/>
        <v>0</v>
      </c>
      <c r="K391" s="5"/>
    </row>
    <row r="392" spans="1:11" ht="15">
      <c r="A392" s="11" t="s">
        <v>14</v>
      </c>
      <c r="B392" s="5" t="s">
        <v>69</v>
      </c>
      <c r="C392" s="5" t="s">
        <v>145</v>
      </c>
      <c r="D392" s="11" t="s">
        <v>33</v>
      </c>
      <c r="E392" s="8">
        <v>0</v>
      </c>
      <c r="F392" s="58">
        <v>0</v>
      </c>
      <c r="G392" s="14"/>
      <c r="H392" s="5"/>
      <c r="I392" s="8"/>
      <c r="J392" s="8">
        <f aca="true" t="shared" si="9" ref="J392:J398">I392</f>
        <v>0</v>
      </c>
      <c r="K392" s="5"/>
    </row>
    <row r="393" spans="1:11" ht="15">
      <c r="A393" s="11" t="s">
        <v>15</v>
      </c>
      <c r="B393" s="5" t="s">
        <v>79</v>
      </c>
      <c r="C393" s="5" t="s">
        <v>139</v>
      </c>
      <c r="D393" s="11" t="s">
        <v>10</v>
      </c>
      <c r="E393" s="8">
        <v>0.327</v>
      </c>
      <c r="F393" s="58">
        <v>0</v>
      </c>
      <c r="G393" s="14"/>
      <c r="H393" s="5"/>
      <c r="I393" s="8">
        <f t="shared" si="8"/>
        <v>0</v>
      </c>
      <c r="J393" s="8">
        <f t="shared" si="9"/>
        <v>0</v>
      </c>
      <c r="K393" s="5"/>
    </row>
    <row r="394" spans="1:11" ht="15">
      <c r="A394" s="11" t="s">
        <v>16</v>
      </c>
      <c r="B394" s="5" t="s">
        <v>80</v>
      </c>
      <c r="C394" s="5" t="s">
        <v>158</v>
      </c>
      <c r="D394" s="11" t="s">
        <v>10</v>
      </c>
      <c r="E394" s="8">
        <v>0.327</v>
      </c>
      <c r="F394" s="58">
        <v>0</v>
      </c>
      <c r="G394" s="14"/>
      <c r="H394" s="5"/>
      <c r="I394" s="8">
        <f t="shared" si="8"/>
        <v>0</v>
      </c>
      <c r="J394" s="8">
        <f t="shared" si="9"/>
        <v>0</v>
      </c>
      <c r="K394" s="5"/>
    </row>
    <row r="395" spans="3:10" ht="15">
      <c r="C395" s="3" t="s">
        <v>167</v>
      </c>
      <c r="E395" s="9"/>
      <c r="F395" s="52"/>
      <c r="G395" s="9"/>
      <c r="I395" s="9"/>
      <c r="J395" s="9"/>
    </row>
    <row r="396" spans="2:10" ht="15.75">
      <c r="B396" s="4" t="s">
        <v>38</v>
      </c>
      <c r="C396" s="4" t="s">
        <v>106</v>
      </c>
      <c r="E396" s="9"/>
      <c r="F396" s="52"/>
      <c r="G396" s="7">
        <v>0.33</v>
      </c>
      <c r="H396" s="4"/>
      <c r="I396" s="7">
        <f>SUM(I374:I394)</f>
        <v>0</v>
      </c>
      <c r="J396" s="7">
        <f t="shared" si="9"/>
        <v>0</v>
      </c>
    </row>
    <row r="397" spans="5:10" ht="15.75" thickBot="1">
      <c r="E397" s="9"/>
      <c r="F397" s="52"/>
      <c r="G397" s="9"/>
      <c r="I397" s="9"/>
      <c r="J397" s="9"/>
    </row>
    <row r="398" spans="2:10" ht="16.5" thickBot="1">
      <c r="B398" s="4" t="s">
        <v>42</v>
      </c>
      <c r="C398" s="4" t="s">
        <v>114</v>
      </c>
      <c r="E398" s="9"/>
      <c r="F398" s="52"/>
      <c r="G398" s="7">
        <v>8.06</v>
      </c>
      <c r="H398" s="4"/>
      <c r="I398" s="17">
        <f>I396+I371+I339</f>
        <v>0</v>
      </c>
      <c r="J398" s="17">
        <f t="shared" si="9"/>
        <v>0</v>
      </c>
    </row>
    <row r="399" spans="1:53" ht="15">
      <c r="A399" s="78"/>
      <c r="B399" s="50"/>
      <c r="C399" s="50"/>
      <c r="D399" s="79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</row>
    <row r="400" spans="1:53" ht="15">
      <c r="A400" s="78"/>
      <c r="B400" s="50"/>
      <c r="C400" s="50"/>
      <c r="D400" s="79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</row>
    <row r="401" spans="1:53" ht="15">
      <c r="A401" s="78"/>
      <c r="B401" s="54"/>
      <c r="C401" s="54"/>
      <c r="D401" s="54"/>
      <c r="E401" s="54"/>
      <c r="F401" s="54"/>
      <c r="G401" s="54"/>
      <c r="H401" s="54"/>
      <c r="I401" s="54"/>
      <c r="J401" s="54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</row>
    <row r="402" spans="1:53" ht="15">
      <c r="A402" s="78"/>
      <c r="B402" s="50"/>
      <c r="C402" s="50"/>
      <c r="D402" s="79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</row>
    <row r="403" spans="1:53" ht="15">
      <c r="A403" s="78"/>
      <c r="B403" s="50"/>
      <c r="C403" s="50"/>
      <c r="D403" s="79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</row>
    <row r="404" spans="1:53" ht="15">
      <c r="A404" s="78"/>
      <c r="B404" s="50"/>
      <c r="C404" s="50"/>
      <c r="D404" s="79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</row>
    <row r="405" spans="1:53" ht="15">
      <c r="A405" s="78"/>
      <c r="B405" s="50"/>
      <c r="C405" s="50"/>
      <c r="D405" s="79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</row>
    <row r="406" spans="1:53" ht="15">
      <c r="A406" s="78"/>
      <c r="B406" s="50"/>
      <c r="C406" s="50"/>
      <c r="D406" s="79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</row>
    <row r="407" spans="1:53" ht="15">
      <c r="A407" s="78"/>
      <c r="B407" s="50"/>
      <c r="C407" s="50"/>
      <c r="D407" s="79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</row>
    <row r="408" spans="1:53" ht="15">
      <c r="A408" s="78"/>
      <c r="B408" s="50"/>
      <c r="C408" s="50"/>
      <c r="D408" s="79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</row>
    <row r="409" spans="1:53" ht="15">
      <c r="A409" s="78"/>
      <c r="B409" s="50"/>
      <c r="C409" s="50"/>
      <c r="D409" s="79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</row>
    <row r="410" spans="1:53" ht="15">
      <c r="A410" s="78"/>
      <c r="B410" s="50"/>
      <c r="C410" s="50"/>
      <c r="D410" s="79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</row>
    <row r="411" spans="1:53" ht="15">
      <c r="A411" s="78"/>
      <c r="B411" s="50"/>
      <c r="C411" s="50"/>
      <c r="D411" s="79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</row>
    <row r="412" spans="1:53" ht="15">
      <c r="A412" s="78"/>
      <c r="B412" s="50"/>
      <c r="C412" s="50"/>
      <c r="D412" s="79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</row>
    <row r="413" spans="1:53" ht="15">
      <c r="A413" s="78"/>
      <c r="B413" s="50"/>
      <c r="C413" s="50"/>
      <c r="D413" s="79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</row>
    <row r="414" spans="1:53" ht="15">
      <c r="A414" s="78"/>
      <c r="B414" s="50"/>
      <c r="C414" s="50"/>
      <c r="D414" s="79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</row>
    <row r="415" spans="1:53" ht="15">
      <c r="A415" s="78"/>
      <c r="B415" s="50"/>
      <c r="C415" s="50"/>
      <c r="D415" s="79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</row>
    <row r="416" spans="1:53" ht="15">
      <c r="A416" s="78"/>
      <c r="B416" s="50"/>
      <c r="C416" s="50"/>
      <c r="D416" s="79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</row>
    <row r="417" spans="1:53" ht="15">
      <c r="A417" s="78"/>
      <c r="B417" s="50"/>
      <c r="C417" s="50"/>
      <c r="D417" s="79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</row>
    <row r="418" spans="1:53" ht="15">
      <c r="A418" s="78"/>
      <c r="B418" s="50"/>
      <c r="C418" s="50"/>
      <c r="D418" s="79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</row>
    <row r="419" spans="1:53" ht="15">
      <c r="A419" s="78"/>
      <c r="B419" s="50"/>
      <c r="C419" s="50"/>
      <c r="D419" s="79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</row>
    <row r="420" spans="1:53" ht="15">
      <c r="A420" s="78"/>
      <c r="B420" s="50"/>
      <c r="C420" s="50"/>
      <c r="D420" s="79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</row>
    <row r="421" spans="1:53" ht="15">
      <c r="A421" s="78"/>
      <c r="B421" s="50"/>
      <c r="C421" s="50"/>
      <c r="D421" s="79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</row>
    <row r="422" spans="1:53" ht="15">
      <c r="A422" s="78"/>
      <c r="B422" s="50"/>
      <c r="C422" s="50"/>
      <c r="D422" s="79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</row>
    <row r="423" spans="1:53" ht="15">
      <c r="A423" s="78"/>
      <c r="B423" s="50"/>
      <c r="C423" s="50"/>
      <c r="D423" s="79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</row>
    <row r="424" spans="1:53" ht="15">
      <c r="A424" s="78"/>
      <c r="B424" s="50"/>
      <c r="C424" s="50"/>
      <c r="D424" s="79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</row>
    <row r="425" spans="1:53" ht="15">
      <c r="A425" s="78"/>
      <c r="B425" s="50"/>
      <c r="C425" s="50"/>
      <c r="D425" s="79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</row>
    <row r="426" spans="1:53" ht="15">
      <c r="A426" s="78"/>
      <c r="B426" s="50"/>
      <c r="C426" s="50"/>
      <c r="D426" s="79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</row>
    <row r="427" spans="1:53" ht="15">
      <c r="A427" s="78"/>
      <c r="B427" s="50"/>
      <c r="C427" s="50"/>
      <c r="D427" s="79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</row>
    <row r="428" spans="1:53" ht="15">
      <c r="A428" s="78"/>
      <c r="B428" s="50"/>
      <c r="C428" s="50"/>
      <c r="D428" s="79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</row>
    <row r="429" spans="1:53" ht="15">
      <c r="A429" s="78"/>
      <c r="B429" s="50"/>
      <c r="C429" s="50"/>
      <c r="D429" s="79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</row>
    <row r="430" spans="1:53" ht="15">
      <c r="A430" s="78"/>
      <c r="B430" s="50"/>
      <c r="C430" s="50"/>
      <c r="D430" s="79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</row>
    <row r="431" spans="1:53" ht="15">
      <c r="A431" s="78"/>
      <c r="B431" s="50"/>
      <c r="C431" s="50"/>
      <c r="D431" s="79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</row>
    <row r="432" spans="1:53" ht="15">
      <c r="A432" s="78"/>
      <c r="B432" s="50"/>
      <c r="C432" s="50"/>
      <c r="D432" s="79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</row>
    <row r="433" spans="1:53" ht="15">
      <c r="A433" s="78"/>
      <c r="B433" s="50"/>
      <c r="C433" s="50"/>
      <c r="D433" s="79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</row>
    <row r="434" spans="1:53" ht="15">
      <c r="A434" s="78"/>
      <c r="B434" s="50"/>
      <c r="C434" s="50"/>
      <c r="D434" s="79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</row>
    <row r="435" spans="1:53" ht="15">
      <c r="A435" s="78"/>
      <c r="B435" s="50"/>
      <c r="C435" s="50"/>
      <c r="D435" s="79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</row>
    <row r="436" spans="1:53" ht="15">
      <c r="A436" s="78"/>
      <c r="B436" s="50"/>
      <c r="C436" s="50"/>
      <c r="D436" s="79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</row>
    <row r="437" spans="1:53" ht="15">
      <c r="A437" s="78"/>
      <c r="B437" s="50"/>
      <c r="C437" s="50"/>
      <c r="D437" s="79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</row>
    <row r="438" spans="1:53" ht="15">
      <c r="A438" s="78"/>
      <c r="B438" s="50"/>
      <c r="C438" s="50"/>
      <c r="D438" s="79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</row>
    <row r="439" spans="1:53" ht="15">
      <c r="A439" s="78"/>
      <c r="B439" s="50"/>
      <c r="C439" s="50"/>
      <c r="D439" s="79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</row>
    <row r="440" spans="1:53" ht="15">
      <c r="A440" s="78"/>
      <c r="B440" s="50"/>
      <c r="C440" s="50"/>
      <c r="D440" s="79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</row>
    <row r="441" spans="1:53" ht="15">
      <c r="A441" s="78"/>
      <c r="B441" s="50"/>
      <c r="C441" s="50"/>
      <c r="D441" s="79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</row>
    <row r="442" spans="1:53" ht="15">
      <c r="A442" s="78"/>
      <c r="B442" s="50"/>
      <c r="C442" s="50"/>
      <c r="D442" s="79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</row>
    <row r="443" spans="1:53" ht="15">
      <c r="A443" s="78"/>
      <c r="B443" s="50"/>
      <c r="C443" s="50"/>
      <c r="D443" s="79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</row>
    <row r="444" spans="1:53" ht="15">
      <c r="A444" s="78"/>
      <c r="B444" s="50"/>
      <c r="C444" s="50"/>
      <c r="D444" s="79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</row>
    <row r="445" spans="1:53" ht="15">
      <c r="A445" s="78"/>
      <c r="B445" s="50"/>
      <c r="C445" s="50"/>
      <c r="D445" s="79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</row>
    <row r="446" spans="1:53" ht="15">
      <c r="A446" s="78"/>
      <c r="B446" s="50"/>
      <c r="C446" s="50"/>
      <c r="D446" s="79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</row>
    <row r="447" spans="1:53" ht="15">
      <c r="A447" s="78"/>
      <c r="B447" s="50"/>
      <c r="C447" s="50"/>
      <c r="D447" s="79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</row>
    <row r="448" spans="1:53" ht="15">
      <c r="A448" s="78"/>
      <c r="B448" s="50"/>
      <c r="C448" s="50"/>
      <c r="D448" s="79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</row>
    <row r="449" spans="1:53" ht="15">
      <c r="A449" s="78"/>
      <c r="B449" s="50"/>
      <c r="C449" s="50"/>
      <c r="D449" s="79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</row>
    <row r="450" spans="1:53" ht="15">
      <c r="A450" s="78"/>
      <c r="B450" s="50"/>
      <c r="C450" s="50"/>
      <c r="D450" s="79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</row>
    <row r="451" spans="1:53" ht="15">
      <c r="A451" s="78"/>
      <c r="B451" s="50"/>
      <c r="C451" s="50"/>
      <c r="D451" s="79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</row>
    <row r="452" spans="1:53" ht="15">
      <c r="A452" s="78"/>
      <c r="B452" s="50"/>
      <c r="C452" s="50"/>
      <c r="D452" s="79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</row>
    <row r="453" spans="1:53" ht="15">
      <c r="A453" s="78"/>
      <c r="B453" s="50"/>
      <c r="C453" s="50"/>
      <c r="D453" s="79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</row>
    <row r="454" spans="1:53" ht="15">
      <c r="A454" s="78"/>
      <c r="B454" s="50"/>
      <c r="C454" s="50"/>
      <c r="D454" s="79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</row>
    <row r="455" spans="1:53" ht="15">
      <c r="A455" s="78"/>
      <c r="B455" s="50"/>
      <c r="C455" s="50"/>
      <c r="D455" s="79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</row>
    <row r="456" spans="1:53" ht="15">
      <c r="A456" s="78"/>
      <c r="B456" s="50"/>
      <c r="C456" s="50"/>
      <c r="D456" s="79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</row>
    <row r="457" spans="1:53" ht="15">
      <c r="A457" s="78"/>
      <c r="B457" s="50"/>
      <c r="C457" s="50"/>
      <c r="D457" s="79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</row>
    <row r="458" spans="1:53" ht="15">
      <c r="A458" s="78"/>
      <c r="B458" s="50"/>
      <c r="C458" s="50"/>
      <c r="D458" s="79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</row>
    <row r="459" spans="1:53" ht="15">
      <c r="A459" s="78"/>
      <c r="B459" s="50"/>
      <c r="C459" s="50"/>
      <c r="D459" s="79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</row>
    <row r="460" spans="1:53" ht="15">
      <c r="A460" s="78"/>
      <c r="B460" s="50"/>
      <c r="C460" s="50"/>
      <c r="D460" s="79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</row>
    <row r="461" spans="1:53" ht="15">
      <c r="A461" s="78"/>
      <c r="B461" s="50"/>
      <c r="C461" s="50"/>
      <c r="D461" s="79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</row>
    <row r="462" spans="1:53" ht="15">
      <c r="A462" s="78"/>
      <c r="B462" s="50"/>
      <c r="C462" s="50"/>
      <c r="D462" s="79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</row>
    <row r="463" spans="1:53" ht="15">
      <c r="A463" s="78"/>
      <c r="B463" s="50"/>
      <c r="C463" s="50"/>
      <c r="D463" s="79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</row>
    <row r="464" spans="1:53" ht="15">
      <c r="A464" s="78"/>
      <c r="B464" s="50"/>
      <c r="C464" s="50"/>
      <c r="D464" s="79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</row>
    <row r="465" spans="1:53" ht="15">
      <c r="A465" s="78"/>
      <c r="B465" s="50"/>
      <c r="C465" s="50"/>
      <c r="D465" s="79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</row>
    <row r="466" spans="1:53" ht="15">
      <c r="A466" s="78"/>
      <c r="B466" s="50"/>
      <c r="C466" s="50"/>
      <c r="D466" s="79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</row>
    <row r="467" spans="1:53" ht="15">
      <c r="A467" s="78"/>
      <c r="B467" s="50"/>
      <c r="C467" s="50"/>
      <c r="D467" s="79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</row>
    <row r="468" spans="1:53" ht="15">
      <c r="A468" s="78"/>
      <c r="B468" s="50"/>
      <c r="C468" s="50"/>
      <c r="D468" s="79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</row>
    <row r="469" spans="1:53" ht="15">
      <c r="A469" s="78"/>
      <c r="B469" s="50"/>
      <c r="C469" s="50"/>
      <c r="D469" s="79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</row>
    <row r="470" spans="1:53" ht="15">
      <c r="A470" s="78"/>
      <c r="B470" s="50"/>
      <c r="C470" s="50"/>
      <c r="D470" s="79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</row>
    <row r="471" spans="1:53" ht="15">
      <c r="A471" s="78"/>
      <c r="B471" s="50"/>
      <c r="C471" s="50"/>
      <c r="D471" s="79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</row>
    <row r="472" spans="1:53" ht="15">
      <c r="A472" s="78"/>
      <c r="B472" s="50"/>
      <c r="C472" s="50"/>
      <c r="D472" s="79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</row>
    <row r="473" spans="1:53" ht="15">
      <c r="A473" s="78"/>
      <c r="B473" s="50"/>
      <c r="C473" s="50"/>
      <c r="D473" s="79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</row>
    <row r="474" spans="1:53" ht="15">
      <c r="A474" s="78"/>
      <c r="B474" s="50"/>
      <c r="C474" s="50"/>
      <c r="D474" s="79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</row>
    <row r="475" spans="1:53" ht="15">
      <c r="A475" s="78"/>
      <c r="B475" s="50"/>
      <c r="C475" s="50"/>
      <c r="D475" s="79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</row>
    <row r="476" spans="1:53" ht="15">
      <c r="A476" s="78"/>
      <c r="B476" s="50"/>
      <c r="C476" s="50"/>
      <c r="D476" s="79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</row>
    <row r="477" spans="1:53" ht="15">
      <c r="A477" s="78"/>
      <c r="B477" s="50"/>
      <c r="C477" s="50"/>
      <c r="D477" s="79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</row>
    <row r="478" spans="1:53" ht="15">
      <c r="A478" s="78"/>
      <c r="B478" s="50"/>
      <c r="C478" s="50"/>
      <c r="D478" s="79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</row>
    <row r="479" spans="1:53" ht="15">
      <c r="A479" s="78"/>
      <c r="B479" s="50"/>
      <c r="C479" s="50"/>
      <c r="D479" s="79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</row>
    <row r="480" spans="1:53" ht="15">
      <c r="A480" s="78"/>
      <c r="B480" s="50"/>
      <c r="C480" s="50"/>
      <c r="D480" s="79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</row>
    <row r="481" spans="1:53" ht="15">
      <c r="A481" s="78"/>
      <c r="B481" s="50"/>
      <c r="C481" s="50"/>
      <c r="D481" s="79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</row>
    <row r="482" spans="1:53" ht="15">
      <c r="A482" s="78"/>
      <c r="B482" s="50"/>
      <c r="C482" s="50"/>
      <c r="D482" s="79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</row>
    <row r="483" spans="1:53" ht="15">
      <c r="A483" s="78"/>
      <c r="B483" s="50"/>
      <c r="C483" s="50"/>
      <c r="D483" s="79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</row>
    <row r="484" spans="1:53" ht="15">
      <c r="A484" s="78"/>
      <c r="B484" s="50"/>
      <c r="C484" s="50"/>
      <c r="D484" s="79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</row>
    <row r="485" spans="1:53" ht="15">
      <c r="A485" s="78"/>
      <c r="B485" s="50"/>
      <c r="C485" s="50"/>
      <c r="D485" s="79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</row>
    <row r="486" spans="1:53" ht="15">
      <c r="A486" s="78"/>
      <c r="B486" s="50"/>
      <c r="C486" s="50"/>
      <c r="D486" s="79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</row>
    <row r="487" spans="1:53" ht="15">
      <c r="A487" s="78"/>
      <c r="B487" s="50"/>
      <c r="C487" s="50"/>
      <c r="D487" s="79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</row>
    <row r="488" spans="1:53" ht="15">
      <c r="A488" s="78"/>
      <c r="B488" s="50"/>
      <c r="C488" s="50"/>
      <c r="D488" s="79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</row>
    <row r="489" spans="1:53" ht="15">
      <c r="A489" s="78"/>
      <c r="B489" s="50"/>
      <c r="C489" s="50"/>
      <c r="D489" s="79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</row>
    <row r="490" spans="1:53" ht="15">
      <c r="A490" s="78"/>
      <c r="B490" s="50"/>
      <c r="C490" s="50"/>
      <c r="D490" s="79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</row>
    <row r="491" spans="1:53" ht="15">
      <c r="A491" s="78"/>
      <c r="B491" s="50"/>
      <c r="C491" s="50"/>
      <c r="D491" s="79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</row>
    <row r="492" spans="1:53" ht="15">
      <c r="A492" s="78"/>
      <c r="B492" s="50"/>
      <c r="C492" s="50"/>
      <c r="D492" s="79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</row>
    <row r="493" spans="1:53" ht="15">
      <c r="A493" s="78"/>
      <c r="B493" s="50"/>
      <c r="C493" s="50"/>
      <c r="D493" s="79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</row>
    <row r="494" spans="1:53" ht="15">
      <c r="A494" s="78"/>
      <c r="B494" s="50"/>
      <c r="C494" s="50"/>
      <c r="D494" s="79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</row>
    <row r="495" spans="1:53" ht="15">
      <c r="A495" s="78"/>
      <c r="B495" s="50"/>
      <c r="C495" s="50"/>
      <c r="D495" s="79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</row>
    <row r="496" spans="1:53" ht="15">
      <c r="A496" s="78"/>
      <c r="B496" s="50"/>
      <c r="C496" s="50"/>
      <c r="D496" s="79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</row>
    <row r="497" spans="1:53" ht="15">
      <c r="A497" s="78"/>
      <c r="B497" s="50"/>
      <c r="C497" s="50"/>
      <c r="D497" s="79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</row>
    <row r="498" spans="1:53" ht="15">
      <c r="A498" s="78"/>
      <c r="B498" s="50"/>
      <c r="C498" s="50"/>
      <c r="D498" s="79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</row>
    <row r="499" spans="1:53" ht="15">
      <c r="A499" s="78"/>
      <c r="B499" s="50"/>
      <c r="C499" s="50"/>
      <c r="D499" s="79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</row>
    <row r="500" spans="1:53" ht="15">
      <c r="A500" s="78"/>
      <c r="B500" s="50"/>
      <c r="C500" s="50"/>
      <c r="D500" s="79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</row>
    <row r="501" spans="1:53" ht="15">
      <c r="A501" s="78"/>
      <c r="B501" s="50"/>
      <c r="C501" s="50"/>
      <c r="D501" s="79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</row>
    <row r="502" spans="1:53" ht="15">
      <c r="A502" s="78"/>
      <c r="B502" s="50"/>
      <c r="C502" s="50"/>
      <c r="D502" s="79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</row>
    <row r="503" spans="1:53" ht="15">
      <c r="A503" s="78"/>
      <c r="B503" s="50"/>
      <c r="C503" s="50"/>
      <c r="D503" s="79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</row>
    <row r="504" spans="1:53" ht="15">
      <c r="A504" s="78"/>
      <c r="B504" s="50"/>
      <c r="C504" s="50"/>
      <c r="D504" s="79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</row>
    <row r="505" spans="1:53" ht="15">
      <c r="A505" s="78"/>
      <c r="B505" s="50"/>
      <c r="C505" s="50"/>
      <c r="D505" s="79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</row>
    <row r="506" spans="1:53" ht="15">
      <c r="A506" s="78"/>
      <c r="B506" s="50"/>
      <c r="C506" s="50"/>
      <c r="D506" s="79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</row>
    <row r="507" spans="1:53" ht="15">
      <c r="A507" s="78"/>
      <c r="B507" s="50"/>
      <c r="C507" s="50"/>
      <c r="D507" s="79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</row>
    <row r="508" spans="1:53" ht="15">
      <c r="A508" s="78"/>
      <c r="B508" s="50"/>
      <c r="C508" s="50"/>
      <c r="D508" s="79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</row>
    <row r="509" spans="1:53" ht="15">
      <c r="A509" s="78"/>
      <c r="B509" s="50"/>
      <c r="C509" s="50"/>
      <c r="D509" s="79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</row>
    <row r="510" spans="1:53" ht="15">
      <c r="A510" s="78"/>
      <c r="B510" s="50"/>
      <c r="C510" s="50"/>
      <c r="D510" s="79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</row>
    <row r="511" spans="1:53" ht="15">
      <c r="A511" s="78"/>
      <c r="B511" s="50"/>
      <c r="C511" s="50"/>
      <c r="D511" s="79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</row>
    <row r="512" spans="1:53" ht="15">
      <c r="A512" s="78"/>
      <c r="B512" s="50"/>
      <c r="C512" s="50"/>
      <c r="D512" s="79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</row>
    <row r="513" spans="1:53" ht="15">
      <c r="A513" s="78"/>
      <c r="B513" s="50"/>
      <c r="C513" s="50"/>
      <c r="D513" s="79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</row>
    <row r="514" spans="1:53" ht="15">
      <c r="A514" s="78"/>
      <c r="B514" s="50"/>
      <c r="C514" s="50"/>
      <c r="D514" s="79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</row>
    <row r="515" spans="1:53" ht="15">
      <c r="A515" s="78"/>
      <c r="B515" s="50"/>
      <c r="C515" s="50"/>
      <c r="D515" s="79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</row>
    <row r="516" spans="1:53" ht="15">
      <c r="A516" s="78"/>
      <c r="B516" s="50"/>
      <c r="C516" s="50"/>
      <c r="D516" s="79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</row>
    <row r="517" spans="1:53" ht="15">
      <c r="A517" s="78"/>
      <c r="B517" s="50"/>
      <c r="C517" s="50"/>
      <c r="D517" s="79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</row>
    <row r="518" spans="1:53" ht="15">
      <c r="A518" s="78"/>
      <c r="B518" s="50"/>
      <c r="C518" s="50"/>
      <c r="D518" s="79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</row>
    <row r="519" spans="1:53" ht="15">
      <c r="A519" s="78"/>
      <c r="B519" s="50"/>
      <c r="C519" s="50"/>
      <c r="D519" s="79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</row>
    <row r="520" spans="1:53" ht="15">
      <c r="A520" s="78"/>
      <c r="B520" s="50"/>
      <c r="C520" s="50"/>
      <c r="D520" s="79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</row>
    <row r="521" spans="1:53" ht="15">
      <c r="A521" s="78"/>
      <c r="B521" s="50"/>
      <c r="C521" s="50"/>
      <c r="D521" s="79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</row>
    <row r="522" spans="1:53" ht="15">
      <c r="A522" s="78"/>
      <c r="B522" s="50"/>
      <c r="C522" s="50"/>
      <c r="D522" s="79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</row>
    <row r="523" spans="1:53" ht="15">
      <c r="A523" s="78"/>
      <c r="B523" s="50"/>
      <c r="C523" s="50"/>
      <c r="D523" s="79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</row>
    <row r="524" spans="1:53" ht="15">
      <c r="A524" s="78"/>
      <c r="B524" s="50"/>
      <c r="C524" s="50"/>
      <c r="D524" s="79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</row>
    <row r="525" spans="1:53" ht="15">
      <c r="A525" s="78"/>
      <c r="B525" s="50"/>
      <c r="C525" s="50"/>
      <c r="D525" s="79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</row>
    <row r="526" spans="1:53" ht="15">
      <c r="A526" s="78"/>
      <c r="B526" s="50"/>
      <c r="C526" s="50"/>
      <c r="D526" s="79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</row>
    <row r="527" spans="1:53" ht="15">
      <c r="A527" s="78"/>
      <c r="B527" s="50"/>
      <c r="C527" s="50"/>
      <c r="D527" s="79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</row>
    <row r="528" spans="1:53" ht="15">
      <c r="A528" s="78"/>
      <c r="B528" s="50"/>
      <c r="C528" s="50"/>
      <c r="D528" s="79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</row>
    <row r="529" spans="1:53" ht="15">
      <c r="A529" s="78"/>
      <c r="B529" s="50"/>
      <c r="C529" s="50"/>
      <c r="D529" s="79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</row>
    <row r="530" spans="1:53" ht="15">
      <c r="A530" s="78"/>
      <c r="B530" s="50"/>
      <c r="C530" s="50"/>
      <c r="D530" s="79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</row>
    <row r="531" spans="1:53" ht="15">
      <c r="A531" s="78"/>
      <c r="B531" s="50"/>
      <c r="C531" s="50"/>
      <c r="D531" s="79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</row>
    <row r="532" spans="1:53" ht="15">
      <c r="A532" s="78"/>
      <c r="B532" s="50"/>
      <c r="C532" s="50"/>
      <c r="D532" s="79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</row>
    <row r="533" spans="1:53" ht="15">
      <c r="A533" s="78"/>
      <c r="B533" s="50"/>
      <c r="C533" s="50"/>
      <c r="D533" s="79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</row>
    <row r="534" spans="1:53" ht="15">
      <c r="A534" s="78"/>
      <c r="B534" s="50"/>
      <c r="C534" s="50"/>
      <c r="D534" s="79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</row>
    <row r="535" spans="1:53" ht="15">
      <c r="A535" s="78"/>
      <c r="B535" s="50"/>
      <c r="C535" s="50"/>
      <c r="D535" s="79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</row>
    <row r="536" spans="1:53" ht="15">
      <c r="A536" s="78"/>
      <c r="B536" s="50"/>
      <c r="C536" s="50"/>
      <c r="D536" s="79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</row>
    <row r="537" spans="1:53" ht="15">
      <c r="A537" s="78"/>
      <c r="B537" s="50"/>
      <c r="C537" s="50"/>
      <c r="D537" s="79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</row>
    <row r="538" spans="1:53" ht="15">
      <c r="A538" s="78"/>
      <c r="B538" s="50"/>
      <c r="C538" s="50"/>
      <c r="D538" s="79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</row>
    <row r="539" spans="1:53" ht="15">
      <c r="A539" s="78"/>
      <c r="B539" s="50"/>
      <c r="C539" s="50"/>
      <c r="D539" s="79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</row>
    <row r="540" spans="1:53" ht="15">
      <c r="A540" s="78"/>
      <c r="B540" s="50"/>
      <c r="C540" s="50"/>
      <c r="D540" s="79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</row>
    <row r="541" spans="1:53" ht="15">
      <c r="A541" s="78"/>
      <c r="B541" s="50"/>
      <c r="C541" s="50"/>
      <c r="D541" s="79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</row>
    <row r="542" spans="1:53" ht="15">
      <c r="A542" s="78"/>
      <c r="B542" s="50"/>
      <c r="C542" s="50"/>
      <c r="D542" s="79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</row>
    <row r="543" spans="1:53" ht="15">
      <c r="A543" s="78"/>
      <c r="B543" s="50"/>
      <c r="C543" s="50"/>
      <c r="D543" s="79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</row>
    <row r="544" spans="1:53" ht="15">
      <c r="A544" s="78"/>
      <c r="B544" s="50"/>
      <c r="C544" s="50"/>
      <c r="D544" s="79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</row>
    <row r="545" spans="1:53" ht="15">
      <c r="A545" s="78"/>
      <c r="B545" s="50"/>
      <c r="C545" s="50"/>
      <c r="D545" s="79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</row>
    <row r="546" spans="1:53" ht="15">
      <c r="A546" s="78"/>
      <c r="B546" s="50"/>
      <c r="C546" s="50"/>
      <c r="D546" s="79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</row>
    <row r="547" spans="1:53" ht="15">
      <c r="A547" s="78"/>
      <c r="B547" s="50"/>
      <c r="C547" s="50"/>
      <c r="D547" s="79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</row>
    <row r="548" spans="1:53" ht="15">
      <c r="A548" s="78"/>
      <c r="B548" s="50"/>
      <c r="C548" s="50"/>
      <c r="D548" s="79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</row>
    <row r="549" spans="1:53" ht="15">
      <c r="A549" s="78"/>
      <c r="B549" s="50"/>
      <c r="C549" s="50"/>
      <c r="D549" s="79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</row>
    <row r="550" spans="1:53" ht="15">
      <c r="A550" s="78"/>
      <c r="B550" s="50"/>
      <c r="C550" s="50"/>
      <c r="D550" s="79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</row>
    <row r="551" spans="1:53" ht="15">
      <c r="A551" s="78"/>
      <c r="B551" s="50"/>
      <c r="C551" s="50"/>
      <c r="D551" s="79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</row>
    <row r="552" spans="1:53" ht="15">
      <c r="A552" s="78"/>
      <c r="B552" s="50"/>
      <c r="C552" s="50"/>
      <c r="D552" s="79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</row>
    <row r="553" spans="1:53" ht="15">
      <c r="A553" s="78"/>
      <c r="B553" s="50"/>
      <c r="C553" s="50"/>
      <c r="D553" s="79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</row>
    <row r="554" spans="1:53" ht="15">
      <c r="A554" s="78"/>
      <c r="B554" s="50"/>
      <c r="C554" s="50"/>
      <c r="D554" s="79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</row>
    <row r="555" spans="1:53" ht="15">
      <c r="A555" s="78"/>
      <c r="B555" s="50"/>
      <c r="C555" s="50"/>
      <c r="D555" s="79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</row>
    <row r="556" spans="1:53" ht="15">
      <c r="A556" s="78"/>
      <c r="B556" s="50"/>
      <c r="C556" s="50"/>
      <c r="D556" s="79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</row>
    <row r="557" spans="1:53" ht="15">
      <c r="A557" s="78"/>
      <c r="B557" s="50"/>
      <c r="C557" s="50"/>
      <c r="D557" s="79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</row>
    <row r="558" spans="1:53" ht="15">
      <c r="A558" s="78"/>
      <c r="B558" s="50"/>
      <c r="C558" s="50"/>
      <c r="D558" s="79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</row>
    <row r="559" spans="1:53" ht="15">
      <c r="A559" s="78"/>
      <c r="B559" s="50"/>
      <c r="C559" s="50"/>
      <c r="D559" s="79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</row>
    <row r="560" spans="1:53" ht="15">
      <c r="A560" s="78"/>
      <c r="B560" s="50"/>
      <c r="C560" s="50"/>
      <c r="D560" s="79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</row>
    <row r="561" spans="1:53" ht="15">
      <c r="A561" s="78"/>
      <c r="B561" s="50"/>
      <c r="C561" s="50"/>
      <c r="D561" s="79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</row>
    <row r="562" spans="1:53" ht="15">
      <c r="A562" s="78"/>
      <c r="B562" s="50"/>
      <c r="C562" s="50"/>
      <c r="D562" s="79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</row>
    <row r="563" spans="1:53" ht="15">
      <c r="A563" s="78"/>
      <c r="B563" s="50"/>
      <c r="C563" s="50"/>
      <c r="D563" s="79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</row>
    <row r="564" spans="1:53" ht="15">
      <c r="A564" s="78"/>
      <c r="B564" s="50"/>
      <c r="C564" s="50"/>
      <c r="D564" s="79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</row>
    <row r="565" spans="1:53" ht="15">
      <c r="A565" s="78"/>
      <c r="B565" s="50"/>
      <c r="C565" s="50"/>
      <c r="D565" s="79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</row>
    <row r="566" spans="1:53" ht="15">
      <c r="A566" s="78"/>
      <c r="B566" s="50"/>
      <c r="C566" s="50"/>
      <c r="D566" s="79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</row>
    <row r="567" spans="1:53" ht="15">
      <c r="A567" s="78"/>
      <c r="B567" s="50"/>
      <c r="C567" s="50"/>
      <c r="D567" s="79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</row>
    <row r="568" spans="1:53" ht="15">
      <c r="A568" s="78"/>
      <c r="B568" s="50"/>
      <c r="C568" s="50"/>
      <c r="D568" s="79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</row>
    <row r="569" spans="1:53" ht="15">
      <c r="A569" s="78"/>
      <c r="B569" s="50"/>
      <c r="C569" s="50"/>
      <c r="D569" s="79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</row>
    <row r="570" spans="1:53" ht="15">
      <c r="A570" s="78"/>
      <c r="B570" s="50"/>
      <c r="C570" s="50"/>
      <c r="D570" s="79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</row>
    <row r="571" spans="1:53" ht="15">
      <c r="A571" s="78"/>
      <c r="B571" s="50"/>
      <c r="C571" s="50"/>
      <c r="D571" s="79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</row>
    <row r="572" spans="1:53" ht="15">
      <c r="A572" s="78"/>
      <c r="B572" s="50"/>
      <c r="C572" s="50"/>
      <c r="D572" s="79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</row>
    <row r="573" spans="1:53" ht="15">
      <c r="A573" s="78"/>
      <c r="B573" s="50"/>
      <c r="C573" s="50"/>
      <c r="D573" s="79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</row>
    <row r="574" spans="1:53" ht="15">
      <c r="A574" s="78"/>
      <c r="B574" s="50"/>
      <c r="C574" s="50"/>
      <c r="D574" s="79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</row>
    <row r="575" spans="1:53" ht="15">
      <c r="A575" s="78"/>
      <c r="B575" s="50"/>
      <c r="C575" s="50"/>
      <c r="D575" s="79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</row>
    <row r="576" spans="1:53" ht="15">
      <c r="A576" s="78"/>
      <c r="B576" s="50"/>
      <c r="C576" s="50"/>
      <c r="D576" s="79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</row>
    <row r="577" spans="1:53" ht="15">
      <c r="A577" s="78"/>
      <c r="B577" s="50"/>
      <c r="C577" s="50"/>
      <c r="D577" s="79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</row>
    <row r="578" spans="1:53" ht="15">
      <c r="A578" s="78"/>
      <c r="B578" s="50"/>
      <c r="C578" s="50"/>
      <c r="D578" s="79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</row>
    <row r="579" spans="1:53" ht="15">
      <c r="A579" s="78"/>
      <c r="B579" s="50"/>
      <c r="C579" s="50"/>
      <c r="D579" s="79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</row>
    <row r="580" spans="1:53" ht="15">
      <c r="A580" s="78"/>
      <c r="B580" s="50"/>
      <c r="C580" s="50"/>
      <c r="D580" s="79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</row>
    <row r="581" spans="1:53" ht="15">
      <c r="A581" s="78"/>
      <c r="B581" s="50"/>
      <c r="C581" s="50"/>
      <c r="D581" s="79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</row>
    <row r="582" spans="1:53" ht="15">
      <c r="A582" s="78"/>
      <c r="B582" s="50"/>
      <c r="C582" s="50"/>
      <c r="D582" s="79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</row>
    <row r="583" spans="1:53" ht="15">
      <c r="A583" s="78"/>
      <c r="B583" s="50"/>
      <c r="C583" s="50"/>
      <c r="D583" s="79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</row>
    <row r="584" spans="1:53" ht="15">
      <c r="A584" s="78"/>
      <c r="B584" s="50"/>
      <c r="C584" s="50"/>
      <c r="D584" s="79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</row>
    <row r="585" spans="1:53" ht="15">
      <c r="A585" s="78"/>
      <c r="B585" s="50"/>
      <c r="C585" s="50"/>
      <c r="D585" s="79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</row>
    <row r="586" spans="1:53" ht="15">
      <c r="A586" s="78"/>
      <c r="B586" s="50"/>
      <c r="C586" s="50"/>
      <c r="D586" s="79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</row>
    <row r="587" spans="1:53" ht="15">
      <c r="A587" s="78"/>
      <c r="B587" s="50"/>
      <c r="C587" s="50"/>
      <c r="D587" s="79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</row>
    <row r="588" spans="1:53" ht="15">
      <c r="A588" s="78"/>
      <c r="B588" s="50"/>
      <c r="C588" s="50"/>
      <c r="D588" s="79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</row>
    <row r="589" spans="1:53" ht="15">
      <c r="A589" s="78"/>
      <c r="B589" s="50"/>
      <c r="C589" s="50"/>
      <c r="D589" s="79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</row>
    <row r="590" spans="1:53" ht="15">
      <c r="A590" s="78"/>
      <c r="B590" s="50"/>
      <c r="C590" s="50"/>
      <c r="D590" s="79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</row>
    <row r="591" spans="1:53" ht="15">
      <c r="A591" s="78"/>
      <c r="B591" s="50"/>
      <c r="C591" s="50"/>
      <c r="D591" s="79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</row>
    <row r="592" spans="1:53" ht="15">
      <c r="A592" s="78"/>
      <c r="B592" s="50"/>
      <c r="C592" s="50"/>
      <c r="D592" s="79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</row>
    <row r="593" spans="1:53" ht="15">
      <c r="A593" s="78"/>
      <c r="B593" s="50"/>
      <c r="C593" s="50"/>
      <c r="D593" s="79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</row>
    <row r="594" spans="1:53" ht="15">
      <c r="A594" s="78"/>
      <c r="B594" s="50"/>
      <c r="C594" s="50"/>
      <c r="D594" s="79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</row>
    <row r="595" spans="1:53" ht="15">
      <c r="A595" s="78"/>
      <c r="B595" s="50"/>
      <c r="C595" s="50"/>
      <c r="D595" s="79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</row>
    <row r="596" spans="1:53" ht="15">
      <c r="A596" s="78"/>
      <c r="B596" s="50"/>
      <c r="C596" s="50"/>
      <c r="D596" s="79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</row>
    <row r="597" spans="1:53" ht="15">
      <c r="A597" s="78"/>
      <c r="B597" s="50"/>
      <c r="C597" s="50"/>
      <c r="D597" s="79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</row>
    <row r="598" spans="1:53" ht="15">
      <c r="A598" s="78"/>
      <c r="B598" s="50"/>
      <c r="C598" s="50"/>
      <c r="D598" s="79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</row>
    <row r="599" spans="1:53" ht="15">
      <c r="A599" s="78"/>
      <c r="B599" s="50"/>
      <c r="C599" s="50"/>
      <c r="D599" s="79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</row>
    <row r="600" spans="1:53" ht="15">
      <c r="A600" s="78"/>
      <c r="B600" s="50"/>
      <c r="C600" s="50"/>
      <c r="D600" s="79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</row>
    <row r="601" spans="1:53" ht="15">
      <c r="A601" s="78"/>
      <c r="B601" s="50"/>
      <c r="C601" s="50"/>
      <c r="D601" s="79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</row>
    <row r="602" spans="1:53" ht="15">
      <c r="A602" s="78"/>
      <c r="B602" s="50"/>
      <c r="C602" s="50"/>
      <c r="D602" s="79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</row>
    <row r="603" spans="1:53" ht="15">
      <c r="A603" s="78"/>
      <c r="B603" s="50"/>
      <c r="C603" s="50"/>
      <c r="D603" s="79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</row>
    <row r="604" spans="1:53" ht="15">
      <c r="A604" s="78"/>
      <c r="B604" s="50"/>
      <c r="C604" s="50"/>
      <c r="D604" s="79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</row>
    <row r="605" spans="1:53" ht="15">
      <c r="A605" s="78"/>
      <c r="B605" s="50"/>
      <c r="C605" s="50"/>
      <c r="D605" s="79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</row>
    <row r="606" spans="1:53" ht="15">
      <c r="A606" s="78"/>
      <c r="B606" s="50"/>
      <c r="C606" s="50"/>
      <c r="D606" s="79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</row>
    <row r="607" spans="1:53" ht="15">
      <c r="A607" s="78"/>
      <c r="B607" s="50"/>
      <c r="C607" s="50"/>
      <c r="D607" s="79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</row>
    <row r="608" spans="1:53" ht="15">
      <c r="A608" s="78"/>
      <c r="B608" s="50"/>
      <c r="C608" s="50"/>
      <c r="D608" s="79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</row>
    <row r="609" spans="1:53" ht="15">
      <c r="A609" s="78"/>
      <c r="B609" s="50"/>
      <c r="C609" s="50"/>
      <c r="D609" s="79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</row>
    <row r="610" spans="1:53" ht="15">
      <c r="A610" s="78"/>
      <c r="B610" s="50"/>
      <c r="C610" s="50"/>
      <c r="D610" s="79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</row>
    <row r="611" spans="1:53" ht="15">
      <c r="A611" s="78"/>
      <c r="B611" s="50"/>
      <c r="C611" s="50"/>
      <c r="D611" s="79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</row>
    <row r="612" spans="1:53" ht="15">
      <c r="A612" s="78"/>
      <c r="B612" s="50"/>
      <c r="C612" s="50"/>
      <c r="D612" s="79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</row>
    <row r="613" spans="1:53" ht="15">
      <c r="A613" s="78"/>
      <c r="B613" s="50"/>
      <c r="C613" s="50"/>
      <c r="D613" s="79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</row>
    <row r="614" spans="1:53" ht="15">
      <c r="A614" s="78"/>
      <c r="B614" s="50"/>
      <c r="C614" s="50"/>
      <c r="D614" s="79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</row>
    <row r="615" spans="1:53" ht="15">
      <c r="A615" s="78"/>
      <c r="B615" s="50"/>
      <c r="C615" s="50"/>
      <c r="D615" s="79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</row>
    <row r="616" spans="1:53" ht="15">
      <c r="A616" s="78"/>
      <c r="B616" s="50"/>
      <c r="C616" s="50"/>
      <c r="D616" s="79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</row>
    <row r="617" spans="1:53" ht="15">
      <c r="A617" s="78"/>
      <c r="B617" s="50"/>
      <c r="C617" s="50"/>
      <c r="D617" s="79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</row>
    <row r="618" spans="1:53" ht="15">
      <c r="A618" s="78"/>
      <c r="B618" s="50"/>
      <c r="C618" s="50"/>
      <c r="D618" s="79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</row>
    <row r="619" spans="1:53" ht="15">
      <c r="A619" s="78"/>
      <c r="B619" s="50"/>
      <c r="C619" s="50"/>
      <c r="D619" s="79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</row>
    <row r="620" spans="1:53" ht="15">
      <c r="A620" s="78"/>
      <c r="B620" s="50"/>
      <c r="C620" s="50"/>
      <c r="D620" s="79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</row>
    <row r="621" spans="1:53" ht="15">
      <c r="A621" s="78"/>
      <c r="B621" s="50"/>
      <c r="C621" s="50"/>
      <c r="D621" s="79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</row>
    <row r="622" spans="1:53" ht="15">
      <c r="A622" s="78"/>
      <c r="B622" s="50"/>
      <c r="C622" s="50"/>
      <c r="D622" s="79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</row>
    <row r="623" spans="1:53" ht="15">
      <c r="A623" s="78"/>
      <c r="B623" s="50"/>
      <c r="C623" s="50"/>
      <c r="D623" s="79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</row>
    <row r="624" spans="1:53" ht="15">
      <c r="A624" s="78"/>
      <c r="B624" s="50"/>
      <c r="C624" s="50"/>
      <c r="D624" s="79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</row>
    <row r="625" spans="1:53" ht="15">
      <c r="A625" s="78"/>
      <c r="B625" s="50"/>
      <c r="C625" s="50"/>
      <c r="D625" s="79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</row>
    <row r="626" spans="1:53" ht="15">
      <c r="A626" s="78"/>
      <c r="B626" s="50"/>
      <c r="C626" s="50"/>
      <c r="D626" s="79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</row>
    <row r="627" spans="1:53" ht="15">
      <c r="A627" s="78"/>
      <c r="B627" s="50"/>
      <c r="C627" s="50"/>
      <c r="D627" s="79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</row>
    <row r="628" spans="1:53" ht="15">
      <c r="A628" s="78"/>
      <c r="B628" s="50"/>
      <c r="C628" s="50"/>
      <c r="D628" s="79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</row>
    <row r="629" spans="1:53" ht="15">
      <c r="A629" s="78"/>
      <c r="B629" s="50"/>
      <c r="C629" s="50"/>
      <c r="D629" s="79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</row>
    <row r="630" spans="1:53" ht="15">
      <c r="A630" s="78"/>
      <c r="B630" s="50"/>
      <c r="C630" s="50"/>
      <c r="D630" s="79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</row>
    <row r="631" spans="1:53" ht="15">
      <c r="A631" s="78"/>
      <c r="B631" s="50"/>
      <c r="C631" s="50"/>
      <c r="D631" s="79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</row>
    <row r="632" spans="1:53" ht="15">
      <c r="A632" s="78"/>
      <c r="B632" s="50"/>
      <c r="C632" s="50"/>
      <c r="D632" s="79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</row>
    <row r="633" spans="1:53" ht="15">
      <c r="A633" s="78"/>
      <c r="B633" s="50"/>
      <c r="C633" s="50"/>
      <c r="D633" s="79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</row>
    <row r="634" spans="1:53" ht="15">
      <c r="A634" s="78"/>
      <c r="B634" s="50"/>
      <c r="C634" s="50"/>
      <c r="D634" s="79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</row>
    <row r="635" spans="1:53" ht="15">
      <c r="A635" s="78"/>
      <c r="B635" s="50"/>
      <c r="C635" s="50"/>
      <c r="D635" s="79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</row>
    <row r="636" spans="1:53" ht="15">
      <c r="A636" s="78"/>
      <c r="B636" s="50"/>
      <c r="C636" s="50"/>
      <c r="D636" s="79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</row>
    <row r="637" spans="1:53" ht="15">
      <c r="A637" s="78"/>
      <c r="B637" s="50"/>
      <c r="C637" s="50"/>
      <c r="D637" s="79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</row>
    <row r="638" spans="1:53" ht="15">
      <c r="A638" s="78"/>
      <c r="B638" s="50"/>
      <c r="C638" s="50"/>
      <c r="D638" s="79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</row>
    <row r="639" spans="1:53" ht="15">
      <c r="A639" s="78"/>
      <c r="B639" s="50"/>
      <c r="C639" s="50"/>
      <c r="D639" s="79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</row>
    <row r="640" spans="1:53" ht="15">
      <c r="A640" s="78"/>
      <c r="B640" s="50"/>
      <c r="C640" s="50"/>
      <c r="D640" s="79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</row>
    <row r="641" spans="1:53" ht="15">
      <c r="A641" s="78"/>
      <c r="B641" s="50"/>
      <c r="C641" s="50"/>
      <c r="D641" s="79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</row>
    <row r="642" spans="1:53" ht="15">
      <c r="A642" s="78"/>
      <c r="B642" s="50"/>
      <c r="C642" s="50"/>
      <c r="D642" s="79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</row>
    <row r="643" spans="1:53" ht="15">
      <c r="A643" s="78"/>
      <c r="B643" s="50"/>
      <c r="C643" s="50"/>
      <c r="D643" s="79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</row>
    <row r="644" spans="1:53" ht="15">
      <c r="A644" s="78"/>
      <c r="B644" s="50"/>
      <c r="C644" s="50"/>
      <c r="D644" s="79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</row>
    <row r="645" spans="1:53" ht="15">
      <c r="A645" s="78"/>
      <c r="B645" s="50"/>
      <c r="C645" s="50"/>
      <c r="D645" s="79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</row>
    <row r="646" spans="1:53" ht="15">
      <c r="A646" s="78"/>
      <c r="B646" s="50"/>
      <c r="C646" s="50"/>
      <c r="D646" s="79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</row>
    <row r="647" spans="1:53" ht="15">
      <c r="A647" s="78"/>
      <c r="B647" s="50"/>
      <c r="C647" s="50"/>
      <c r="D647" s="79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</row>
    <row r="648" spans="1:53" ht="15">
      <c r="A648" s="78"/>
      <c r="B648" s="50"/>
      <c r="C648" s="50"/>
      <c r="D648" s="79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0"/>
      <c r="AX648" s="50"/>
      <c r="AY648" s="50"/>
      <c r="AZ648" s="50"/>
      <c r="BA648" s="50"/>
    </row>
    <row r="649" spans="1:53" ht="15">
      <c r="A649" s="78"/>
      <c r="B649" s="50"/>
      <c r="C649" s="50"/>
      <c r="D649" s="79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</row>
    <row r="650" spans="1:53" ht="15">
      <c r="A650" s="78"/>
      <c r="B650" s="50"/>
      <c r="C650" s="50"/>
      <c r="D650" s="79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</row>
    <row r="651" spans="1:53" ht="15">
      <c r="A651" s="78"/>
      <c r="B651" s="50"/>
      <c r="C651" s="50"/>
      <c r="D651" s="79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0"/>
      <c r="AX651" s="50"/>
      <c r="AY651" s="50"/>
      <c r="AZ651" s="50"/>
      <c r="BA651" s="50"/>
    </row>
    <row r="652" spans="1:53" ht="15">
      <c r="A652" s="78"/>
      <c r="B652" s="50"/>
      <c r="C652" s="50"/>
      <c r="D652" s="79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</row>
    <row r="653" spans="1:53" ht="15">
      <c r="A653" s="78"/>
      <c r="B653" s="50"/>
      <c r="C653" s="50"/>
      <c r="D653" s="79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</row>
    <row r="654" spans="1:53" ht="15">
      <c r="A654" s="78"/>
      <c r="B654" s="50"/>
      <c r="C654" s="50"/>
      <c r="D654" s="79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0"/>
      <c r="AX654" s="50"/>
      <c r="AY654" s="50"/>
      <c r="AZ654" s="50"/>
      <c r="BA654" s="50"/>
    </row>
    <row r="655" spans="1:53" ht="15">
      <c r="A655" s="78"/>
      <c r="B655" s="50"/>
      <c r="C655" s="50"/>
      <c r="D655" s="79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0"/>
      <c r="AX655" s="50"/>
      <c r="AY655" s="50"/>
      <c r="AZ655" s="50"/>
      <c r="BA655" s="50"/>
    </row>
    <row r="656" spans="1:53" ht="15">
      <c r="A656" s="78"/>
      <c r="B656" s="50"/>
      <c r="C656" s="50"/>
      <c r="D656" s="79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0"/>
      <c r="AX656" s="50"/>
      <c r="AY656" s="50"/>
      <c r="AZ656" s="50"/>
      <c r="BA656" s="50"/>
    </row>
    <row r="657" spans="1:53" ht="15">
      <c r="A657" s="78"/>
      <c r="B657" s="50"/>
      <c r="C657" s="50"/>
      <c r="D657" s="79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</row>
    <row r="658" spans="1:53" ht="15">
      <c r="A658" s="78"/>
      <c r="B658" s="50"/>
      <c r="C658" s="50"/>
      <c r="D658" s="79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0"/>
      <c r="AX658" s="50"/>
      <c r="AY658" s="50"/>
      <c r="AZ658" s="50"/>
      <c r="BA658" s="50"/>
    </row>
    <row r="659" spans="1:53" ht="15">
      <c r="A659" s="78"/>
      <c r="B659" s="50"/>
      <c r="C659" s="50"/>
      <c r="D659" s="79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</row>
    <row r="660" spans="1:53" ht="15">
      <c r="A660" s="78"/>
      <c r="B660" s="50"/>
      <c r="C660" s="50"/>
      <c r="D660" s="79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0"/>
      <c r="AX660" s="50"/>
      <c r="AY660" s="50"/>
      <c r="AZ660" s="50"/>
      <c r="BA660" s="50"/>
    </row>
    <row r="661" spans="1:53" ht="15">
      <c r="A661" s="78"/>
      <c r="B661" s="50"/>
      <c r="C661" s="50"/>
      <c r="D661" s="79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0"/>
      <c r="AX661" s="50"/>
      <c r="AY661" s="50"/>
      <c r="AZ661" s="50"/>
      <c r="BA661" s="50"/>
    </row>
    <row r="662" spans="1:53" ht="15">
      <c r="A662" s="78"/>
      <c r="B662" s="50"/>
      <c r="C662" s="50"/>
      <c r="D662" s="79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</row>
    <row r="663" spans="1:53" ht="15">
      <c r="A663" s="78"/>
      <c r="B663" s="50"/>
      <c r="C663" s="50"/>
      <c r="D663" s="79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</row>
    <row r="664" spans="1:53" ht="15">
      <c r="A664" s="78"/>
      <c r="B664" s="50"/>
      <c r="C664" s="50"/>
      <c r="D664" s="79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</row>
    <row r="665" spans="1:53" ht="15">
      <c r="A665" s="78"/>
      <c r="B665" s="50"/>
      <c r="C665" s="50"/>
      <c r="D665" s="79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</row>
    <row r="666" spans="1:53" ht="15">
      <c r="A666" s="78"/>
      <c r="B666" s="50"/>
      <c r="C666" s="50"/>
      <c r="D666" s="79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</row>
    <row r="667" spans="1:53" ht="15">
      <c r="A667" s="78"/>
      <c r="B667" s="50"/>
      <c r="C667" s="50"/>
      <c r="D667" s="79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</row>
    <row r="668" spans="1:53" ht="15">
      <c r="A668" s="78"/>
      <c r="B668" s="50"/>
      <c r="C668" s="50"/>
      <c r="D668" s="79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</row>
    <row r="669" spans="1:53" ht="15">
      <c r="A669" s="78"/>
      <c r="B669" s="50"/>
      <c r="C669" s="50"/>
      <c r="D669" s="79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</row>
    <row r="670" spans="1:53" ht="15">
      <c r="A670" s="78"/>
      <c r="B670" s="50"/>
      <c r="C670" s="50"/>
      <c r="D670" s="79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</row>
    <row r="671" spans="1:53" ht="15">
      <c r="A671" s="78"/>
      <c r="B671" s="50"/>
      <c r="C671" s="50"/>
      <c r="D671" s="79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</row>
    <row r="672" spans="1:53" ht="15">
      <c r="A672" s="78"/>
      <c r="B672" s="50"/>
      <c r="C672" s="50"/>
      <c r="D672" s="79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</row>
    <row r="673" spans="1:53" ht="15">
      <c r="A673" s="78"/>
      <c r="B673" s="50"/>
      <c r="C673" s="50"/>
      <c r="D673" s="79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</row>
    <row r="674" spans="1:53" ht="15">
      <c r="A674" s="78"/>
      <c r="B674" s="50"/>
      <c r="C674" s="50"/>
      <c r="D674" s="79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</row>
    <row r="675" spans="1:53" ht="15">
      <c r="A675" s="78"/>
      <c r="B675" s="50"/>
      <c r="C675" s="50"/>
      <c r="D675" s="79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</row>
    <row r="676" spans="1:53" ht="15">
      <c r="A676" s="78"/>
      <c r="B676" s="50"/>
      <c r="C676" s="50"/>
      <c r="D676" s="79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</row>
    <row r="677" spans="1:53" ht="15">
      <c r="A677" s="78"/>
      <c r="B677" s="50"/>
      <c r="C677" s="50"/>
      <c r="D677" s="79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</row>
    <row r="678" spans="1:53" ht="15">
      <c r="A678" s="78"/>
      <c r="B678" s="50"/>
      <c r="C678" s="50"/>
      <c r="D678" s="79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</row>
    <row r="679" spans="1:53" ht="15">
      <c r="A679" s="78"/>
      <c r="B679" s="50"/>
      <c r="C679" s="50"/>
      <c r="D679" s="79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</row>
    <row r="680" spans="1:53" ht="15">
      <c r="A680" s="78"/>
      <c r="B680" s="50"/>
      <c r="C680" s="50"/>
      <c r="D680" s="79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</row>
    <row r="681" spans="1:53" ht="15">
      <c r="A681" s="78"/>
      <c r="B681" s="50"/>
      <c r="C681" s="50"/>
      <c r="D681" s="79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</row>
    <row r="682" spans="1:53" ht="15">
      <c r="A682" s="78"/>
      <c r="B682" s="50"/>
      <c r="C682" s="50"/>
      <c r="D682" s="79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</row>
    <row r="683" spans="1:53" ht="15">
      <c r="A683" s="78"/>
      <c r="B683" s="50"/>
      <c r="C683" s="50"/>
      <c r="D683" s="79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</row>
    <row r="684" spans="1:53" ht="15">
      <c r="A684" s="78"/>
      <c r="B684" s="50"/>
      <c r="C684" s="50"/>
      <c r="D684" s="79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</row>
    <row r="685" spans="1:53" ht="15">
      <c r="A685" s="78"/>
      <c r="B685" s="50"/>
      <c r="C685" s="50"/>
      <c r="D685" s="79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</row>
    <row r="686" spans="1:53" ht="15">
      <c r="A686" s="78"/>
      <c r="B686" s="50"/>
      <c r="C686" s="50"/>
      <c r="D686" s="79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</row>
    <row r="687" spans="1:53" ht="15">
      <c r="A687" s="78"/>
      <c r="B687" s="50"/>
      <c r="C687" s="50"/>
      <c r="D687" s="79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</row>
    <row r="688" spans="1:53" ht="15">
      <c r="A688" s="78"/>
      <c r="B688" s="50"/>
      <c r="C688" s="50"/>
      <c r="D688" s="79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</row>
    <row r="689" spans="1:53" ht="15">
      <c r="A689" s="78"/>
      <c r="B689" s="50"/>
      <c r="C689" s="50"/>
      <c r="D689" s="79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</row>
    <row r="690" spans="1:53" ht="15">
      <c r="A690" s="78"/>
      <c r="B690" s="50"/>
      <c r="C690" s="50"/>
      <c r="D690" s="79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</row>
    <row r="691" spans="1:53" ht="15">
      <c r="A691" s="78"/>
      <c r="B691" s="50"/>
      <c r="C691" s="50"/>
      <c r="D691" s="79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</row>
    <row r="692" spans="1:53" ht="15">
      <c r="A692" s="78"/>
      <c r="B692" s="50"/>
      <c r="C692" s="50"/>
      <c r="D692" s="79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</row>
    <row r="693" spans="1:53" ht="15">
      <c r="A693" s="78"/>
      <c r="B693" s="50"/>
      <c r="C693" s="50"/>
      <c r="D693" s="79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</row>
    <row r="694" spans="1:53" ht="15">
      <c r="A694" s="78"/>
      <c r="B694" s="50"/>
      <c r="C694" s="50"/>
      <c r="D694" s="79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</row>
    <row r="695" spans="1:53" ht="15">
      <c r="A695" s="78"/>
      <c r="B695" s="50"/>
      <c r="C695" s="50"/>
      <c r="D695" s="79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</row>
    <row r="696" spans="1:53" ht="15">
      <c r="A696" s="78"/>
      <c r="B696" s="50"/>
      <c r="C696" s="50"/>
      <c r="D696" s="79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</row>
    <row r="697" spans="1:53" ht="15">
      <c r="A697" s="78"/>
      <c r="B697" s="50"/>
      <c r="C697" s="50"/>
      <c r="D697" s="79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</row>
    <row r="698" spans="1:53" ht="15">
      <c r="A698" s="78"/>
      <c r="B698" s="50"/>
      <c r="C698" s="50"/>
      <c r="D698" s="79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</row>
    <row r="699" spans="1:53" ht="15">
      <c r="A699" s="78"/>
      <c r="B699" s="50"/>
      <c r="C699" s="50"/>
      <c r="D699" s="79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</row>
    <row r="700" spans="1:53" ht="15">
      <c r="A700" s="78"/>
      <c r="B700" s="50"/>
      <c r="C700" s="50"/>
      <c r="D700" s="79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</row>
    <row r="701" spans="1:53" ht="15">
      <c r="A701" s="78"/>
      <c r="B701" s="50"/>
      <c r="C701" s="50"/>
      <c r="D701" s="79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</row>
    <row r="702" spans="1:53" ht="15">
      <c r="A702" s="78"/>
      <c r="B702" s="50"/>
      <c r="C702" s="50"/>
      <c r="D702" s="79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</row>
    <row r="703" spans="1:53" ht="15">
      <c r="A703" s="78"/>
      <c r="B703" s="50"/>
      <c r="C703" s="50"/>
      <c r="D703" s="79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</row>
    <row r="704" spans="1:53" ht="15">
      <c r="A704" s="78"/>
      <c r="B704" s="50"/>
      <c r="C704" s="50"/>
      <c r="D704" s="79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</row>
    <row r="705" spans="1:53" ht="15">
      <c r="A705" s="78"/>
      <c r="B705" s="50"/>
      <c r="C705" s="50"/>
      <c r="D705" s="79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</row>
    <row r="706" spans="1:53" ht="15">
      <c r="A706" s="78"/>
      <c r="B706" s="50"/>
      <c r="C706" s="50"/>
      <c r="D706" s="79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</row>
    <row r="707" spans="1:53" ht="15">
      <c r="A707" s="78"/>
      <c r="B707" s="50"/>
      <c r="C707" s="50"/>
      <c r="D707" s="79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</row>
    <row r="708" spans="1:53" ht="15">
      <c r="A708" s="78"/>
      <c r="B708" s="50"/>
      <c r="C708" s="50"/>
      <c r="D708" s="79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</row>
    <row r="709" spans="1:53" ht="15">
      <c r="A709" s="78"/>
      <c r="B709" s="50"/>
      <c r="C709" s="50"/>
      <c r="D709" s="79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</row>
    <row r="710" spans="1:53" ht="15">
      <c r="A710" s="78"/>
      <c r="B710" s="50"/>
      <c r="C710" s="50"/>
      <c r="D710" s="79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</row>
    <row r="711" spans="1:53" ht="15">
      <c r="A711" s="78"/>
      <c r="B711" s="50"/>
      <c r="C711" s="50"/>
      <c r="D711" s="79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</row>
    <row r="712" spans="1:53" ht="15">
      <c r="A712" s="78"/>
      <c r="B712" s="50"/>
      <c r="C712" s="50"/>
      <c r="D712" s="79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</row>
    <row r="713" spans="1:53" ht="15">
      <c r="A713" s="78"/>
      <c r="B713" s="50"/>
      <c r="C713" s="50"/>
      <c r="D713" s="79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</row>
    <row r="714" spans="1:53" ht="15">
      <c r="A714" s="78"/>
      <c r="B714" s="50"/>
      <c r="C714" s="50"/>
      <c r="D714" s="79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</row>
    <row r="715" spans="1:53" ht="15">
      <c r="A715" s="78"/>
      <c r="B715" s="50"/>
      <c r="C715" s="50"/>
      <c r="D715" s="79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</row>
    <row r="716" spans="1:53" ht="15">
      <c r="A716" s="78"/>
      <c r="B716" s="50"/>
      <c r="C716" s="50"/>
      <c r="D716" s="79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</row>
    <row r="717" spans="1:53" ht="15">
      <c r="A717" s="78"/>
      <c r="B717" s="50"/>
      <c r="C717" s="50"/>
      <c r="D717" s="79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</row>
    <row r="718" spans="1:53" ht="15">
      <c r="A718" s="78"/>
      <c r="B718" s="50"/>
      <c r="C718" s="50"/>
      <c r="D718" s="79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</row>
    <row r="719" spans="1:53" ht="15">
      <c r="A719" s="78"/>
      <c r="B719" s="50"/>
      <c r="C719" s="50"/>
      <c r="D719" s="79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</row>
    <row r="720" spans="1:53" ht="15">
      <c r="A720" s="78"/>
      <c r="B720" s="50"/>
      <c r="C720" s="50"/>
      <c r="D720" s="79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</row>
    <row r="721" spans="1:53" ht="15">
      <c r="A721" s="78"/>
      <c r="B721" s="50"/>
      <c r="C721" s="50"/>
      <c r="D721" s="79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</row>
    <row r="722" spans="1:53" ht="15">
      <c r="A722" s="78"/>
      <c r="B722" s="50"/>
      <c r="C722" s="50"/>
      <c r="D722" s="79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</row>
    <row r="723" spans="1:53" ht="15">
      <c r="A723" s="78"/>
      <c r="B723" s="50"/>
      <c r="C723" s="50"/>
      <c r="D723" s="79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</row>
    <row r="724" spans="1:53" ht="15">
      <c r="A724" s="78"/>
      <c r="B724" s="50"/>
      <c r="C724" s="50"/>
      <c r="D724" s="79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</row>
    <row r="725" spans="1:53" ht="15">
      <c r="A725" s="78"/>
      <c r="B725" s="50"/>
      <c r="C725" s="50"/>
      <c r="D725" s="79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</row>
    <row r="726" spans="1:53" ht="15">
      <c r="A726" s="78"/>
      <c r="B726" s="50"/>
      <c r="C726" s="50"/>
      <c r="D726" s="79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</row>
    <row r="727" spans="1:53" ht="15">
      <c r="A727" s="78"/>
      <c r="B727" s="50"/>
      <c r="C727" s="50"/>
      <c r="D727" s="79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</row>
    <row r="728" spans="1:53" ht="15">
      <c r="A728" s="78"/>
      <c r="B728" s="50"/>
      <c r="C728" s="50"/>
      <c r="D728" s="79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</row>
    <row r="729" spans="1:53" ht="15">
      <c r="A729" s="78"/>
      <c r="B729" s="50"/>
      <c r="C729" s="50"/>
      <c r="D729" s="79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</row>
    <row r="730" spans="1:53" ht="15">
      <c r="A730" s="78"/>
      <c r="B730" s="50"/>
      <c r="C730" s="50"/>
      <c r="D730" s="79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</row>
    <row r="731" spans="1:53" ht="15">
      <c r="A731" s="78"/>
      <c r="B731" s="50"/>
      <c r="C731" s="50"/>
      <c r="D731" s="79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</row>
    <row r="732" spans="1:53" ht="15">
      <c r="A732" s="78"/>
      <c r="B732" s="50"/>
      <c r="C732" s="50"/>
      <c r="D732" s="79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</row>
    <row r="733" spans="1:53" ht="15">
      <c r="A733" s="78"/>
      <c r="B733" s="50"/>
      <c r="C733" s="50"/>
      <c r="D733" s="79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</row>
    <row r="734" spans="1:53" ht="15">
      <c r="A734" s="78"/>
      <c r="B734" s="50"/>
      <c r="C734" s="50"/>
      <c r="D734" s="79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</row>
    <row r="735" spans="1:53" ht="15">
      <c r="A735" s="78"/>
      <c r="B735" s="50"/>
      <c r="C735" s="50"/>
      <c r="D735" s="79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</row>
    <row r="736" spans="1:53" ht="15">
      <c r="A736" s="78"/>
      <c r="B736" s="50"/>
      <c r="C736" s="50"/>
      <c r="D736" s="79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</row>
    <row r="737" spans="1:53" ht="15">
      <c r="A737" s="78"/>
      <c r="B737" s="50"/>
      <c r="C737" s="50"/>
      <c r="D737" s="79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</row>
    <row r="738" spans="1:53" ht="15">
      <c r="A738" s="78"/>
      <c r="B738" s="50"/>
      <c r="C738" s="50"/>
      <c r="D738" s="79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</row>
    <row r="739" spans="1:53" ht="15">
      <c r="A739" s="78"/>
      <c r="B739" s="50"/>
      <c r="C739" s="50"/>
      <c r="D739" s="79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</row>
    <row r="740" spans="1:53" ht="15">
      <c r="A740" s="78"/>
      <c r="B740" s="50"/>
      <c r="C740" s="50"/>
      <c r="D740" s="79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</row>
    <row r="741" spans="1:53" ht="15">
      <c r="A741" s="78"/>
      <c r="B741" s="50"/>
      <c r="C741" s="50"/>
      <c r="D741" s="79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</row>
    <row r="742" spans="1:53" ht="15">
      <c r="A742" s="78"/>
      <c r="B742" s="50"/>
      <c r="C742" s="50"/>
      <c r="D742" s="79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</row>
    <row r="743" spans="1:53" ht="15">
      <c r="A743" s="78"/>
      <c r="B743" s="50"/>
      <c r="C743" s="50"/>
      <c r="D743" s="79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</row>
    <row r="744" spans="1:53" ht="15">
      <c r="A744" s="78"/>
      <c r="B744" s="50"/>
      <c r="C744" s="50"/>
      <c r="D744" s="79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</row>
    <row r="745" spans="1:53" ht="15">
      <c r="A745" s="78"/>
      <c r="B745" s="50"/>
      <c r="C745" s="50"/>
      <c r="D745" s="79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</row>
    <row r="746" spans="1:53" ht="15">
      <c r="A746" s="78"/>
      <c r="B746" s="50"/>
      <c r="C746" s="50"/>
      <c r="D746" s="79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</row>
    <row r="747" spans="1:53" ht="15">
      <c r="A747" s="78"/>
      <c r="B747" s="50"/>
      <c r="C747" s="50"/>
      <c r="D747" s="79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</row>
    <row r="748" spans="1:53" ht="15">
      <c r="A748" s="78"/>
      <c r="B748" s="50"/>
      <c r="C748" s="50"/>
      <c r="D748" s="79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</row>
    <row r="749" spans="1:53" ht="15">
      <c r="A749" s="78"/>
      <c r="B749" s="50"/>
      <c r="C749" s="50"/>
      <c r="D749" s="79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</row>
    <row r="750" spans="1:53" ht="15">
      <c r="A750" s="78"/>
      <c r="B750" s="50"/>
      <c r="C750" s="50"/>
      <c r="D750" s="79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</row>
    <row r="751" spans="1:53" ht="15">
      <c r="A751" s="78"/>
      <c r="B751" s="50"/>
      <c r="C751" s="50"/>
      <c r="D751" s="79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</row>
    <row r="752" spans="1:53" ht="15">
      <c r="A752" s="78"/>
      <c r="B752" s="50"/>
      <c r="C752" s="50"/>
      <c r="D752" s="79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</row>
    <row r="753" spans="1:53" ht="15">
      <c r="A753" s="78"/>
      <c r="B753" s="50"/>
      <c r="C753" s="50"/>
      <c r="D753" s="79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</row>
    <row r="754" spans="1:53" ht="15">
      <c r="A754" s="78"/>
      <c r="B754" s="50"/>
      <c r="C754" s="50"/>
      <c r="D754" s="79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</row>
    <row r="755" spans="1:53" ht="15">
      <c r="A755" s="78"/>
      <c r="B755" s="50"/>
      <c r="C755" s="50"/>
      <c r="D755" s="79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</row>
    <row r="756" spans="1:53" ht="15">
      <c r="A756" s="78"/>
      <c r="B756" s="50"/>
      <c r="C756" s="50"/>
      <c r="D756" s="79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</row>
    <row r="757" spans="1:53" ht="15">
      <c r="A757" s="78"/>
      <c r="B757" s="50"/>
      <c r="C757" s="50"/>
      <c r="D757" s="79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</row>
    <row r="758" spans="1:53" ht="15">
      <c r="A758" s="78"/>
      <c r="B758" s="50"/>
      <c r="C758" s="50"/>
      <c r="D758" s="79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</row>
    <row r="759" spans="1:53" ht="15">
      <c r="A759" s="78"/>
      <c r="B759" s="50"/>
      <c r="C759" s="50"/>
      <c r="D759" s="79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</row>
    <row r="760" spans="1:53" ht="15">
      <c r="A760" s="78"/>
      <c r="B760" s="50"/>
      <c r="C760" s="50"/>
      <c r="D760" s="79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</row>
    <row r="761" spans="1:53" ht="15">
      <c r="A761" s="78"/>
      <c r="B761" s="50"/>
      <c r="C761" s="50"/>
      <c r="D761" s="79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</row>
    <row r="762" spans="1:53" ht="15">
      <c r="A762" s="78"/>
      <c r="B762" s="50"/>
      <c r="C762" s="50"/>
      <c r="D762" s="79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</row>
    <row r="763" spans="1:53" ht="15">
      <c r="A763" s="78"/>
      <c r="B763" s="50"/>
      <c r="C763" s="50"/>
      <c r="D763" s="79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</row>
    <row r="764" spans="1:53" ht="15">
      <c r="A764" s="78"/>
      <c r="B764" s="50"/>
      <c r="C764" s="50"/>
      <c r="D764" s="79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</row>
    <row r="765" spans="1:53" ht="15">
      <c r="A765" s="78"/>
      <c r="B765" s="50"/>
      <c r="C765" s="50"/>
      <c r="D765" s="79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</row>
    <row r="766" spans="1:53" ht="15">
      <c r="A766" s="78"/>
      <c r="B766" s="50"/>
      <c r="C766" s="50"/>
      <c r="D766" s="79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</row>
    <row r="767" spans="1:53" ht="15">
      <c r="A767" s="78"/>
      <c r="B767" s="50"/>
      <c r="C767" s="50"/>
      <c r="D767" s="79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</row>
    <row r="768" spans="1:53" ht="15">
      <c r="A768" s="78"/>
      <c r="B768" s="50"/>
      <c r="C768" s="50"/>
      <c r="D768" s="79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</row>
    <row r="769" spans="1:53" ht="15">
      <c r="A769" s="78"/>
      <c r="B769" s="50"/>
      <c r="C769" s="50"/>
      <c r="D769" s="79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</row>
    <row r="770" spans="1:53" ht="15">
      <c r="A770" s="78"/>
      <c r="B770" s="50"/>
      <c r="C770" s="50"/>
      <c r="D770" s="79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</row>
    <row r="771" spans="1:53" ht="15">
      <c r="A771" s="78"/>
      <c r="B771" s="50"/>
      <c r="C771" s="50"/>
      <c r="D771" s="79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</row>
    <row r="772" spans="1:53" ht="15">
      <c r="A772" s="78"/>
      <c r="B772" s="50"/>
      <c r="C772" s="50"/>
      <c r="D772" s="79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</row>
    <row r="773" spans="1:53" ht="15">
      <c r="A773" s="78"/>
      <c r="B773" s="50"/>
      <c r="C773" s="50"/>
      <c r="D773" s="79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</row>
    <row r="774" spans="1:53" ht="15">
      <c r="A774" s="78"/>
      <c r="B774" s="50"/>
      <c r="C774" s="50"/>
      <c r="D774" s="79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</row>
    <row r="775" spans="1:53" ht="15">
      <c r="A775" s="78"/>
      <c r="B775" s="50"/>
      <c r="C775" s="50"/>
      <c r="D775" s="79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</row>
    <row r="776" spans="1:53" ht="15">
      <c r="A776" s="78"/>
      <c r="B776" s="50"/>
      <c r="C776" s="50"/>
      <c r="D776" s="79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</row>
    <row r="777" spans="1:53" ht="15">
      <c r="A777" s="78"/>
      <c r="B777" s="50"/>
      <c r="C777" s="50"/>
      <c r="D777" s="79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</row>
    <row r="778" spans="1:53" ht="15">
      <c r="A778" s="78"/>
      <c r="B778" s="50"/>
      <c r="C778" s="50"/>
      <c r="D778" s="79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</row>
    <row r="779" spans="1:53" ht="15">
      <c r="A779" s="78"/>
      <c r="B779" s="50"/>
      <c r="C779" s="50"/>
      <c r="D779" s="79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</row>
    <row r="780" spans="1:53" ht="15">
      <c r="A780" s="78"/>
      <c r="B780" s="50"/>
      <c r="C780" s="50"/>
      <c r="D780" s="79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</row>
    <row r="781" spans="1:53" ht="15">
      <c r="A781" s="78"/>
      <c r="B781" s="50"/>
      <c r="C781" s="50"/>
      <c r="D781" s="79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</row>
    <row r="782" spans="1:53" ht="15">
      <c r="A782" s="78"/>
      <c r="B782" s="50"/>
      <c r="C782" s="50"/>
      <c r="D782" s="79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</row>
    <row r="783" spans="1:53" ht="15">
      <c r="A783" s="78"/>
      <c r="B783" s="50"/>
      <c r="C783" s="50"/>
      <c r="D783" s="79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</row>
    <row r="784" spans="1:53" ht="15">
      <c r="A784" s="78"/>
      <c r="B784" s="50"/>
      <c r="C784" s="50"/>
      <c r="D784" s="79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</row>
    <row r="785" spans="1:53" ht="15">
      <c r="A785" s="78"/>
      <c r="B785" s="50"/>
      <c r="C785" s="50"/>
      <c r="D785" s="79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</row>
    <row r="786" spans="1:53" ht="15">
      <c r="A786" s="78"/>
      <c r="B786" s="50"/>
      <c r="C786" s="50"/>
      <c r="D786" s="79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</row>
    <row r="787" spans="1:53" ht="15">
      <c r="A787" s="78"/>
      <c r="B787" s="50"/>
      <c r="C787" s="50"/>
      <c r="D787" s="79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</row>
    <row r="788" spans="1:53" ht="15">
      <c r="A788" s="78"/>
      <c r="B788" s="50"/>
      <c r="C788" s="50"/>
      <c r="D788" s="79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</row>
    <row r="789" spans="1:53" ht="15">
      <c r="A789" s="78"/>
      <c r="B789" s="50"/>
      <c r="C789" s="50"/>
      <c r="D789" s="79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</row>
    <row r="790" spans="1:53" ht="15">
      <c r="A790" s="78"/>
      <c r="B790" s="50"/>
      <c r="C790" s="50"/>
      <c r="D790" s="79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</row>
    <row r="791" spans="1:53" ht="15">
      <c r="A791" s="78"/>
      <c r="B791" s="50"/>
      <c r="C791" s="50"/>
      <c r="D791" s="79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</row>
    <row r="792" spans="1:53" ht="15">
      <c r="A792" s="78"/>
      <c r="B792" s="50"/>
      <c r="C792" s="50"/>
      <c r="D792" s="79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</row>
    <row r="793" spans="1:53" ht="15">
      <c r="A793" s="78"/>
      <c r="B793" s="50"/>
      <c r="C793" s="50"/>
      <c r="D793" s="79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</row>
    <row r="794" spans="1:53" ht="15">
      <c r="A794" s="78"/>
      <c r="B794" s="50"/>
      <c r="C794" s="50"/>
      <c r="D794" s="79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</row>
    <row r="795" spans="1:53" ht="15">
      <c r="A795" s="78"/>
      <c r="B795" s="50"/>
      <c r="C795" s="50"/>
      <c r="D795" s="79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</row>
    <row r="796" spans="1:53" ht="15">
      <c r="A796" s="78"/>
      <c r="B796" s="50"/>
      <c r="C796" s="50"/>
      <c r="D796" s="79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0"/>
      <c r="AX796" s="50"/>
      <c r="AY796" s="50"/>
      <c r="AZ796" s="50"/>
      <c r="BA796" s="50"/>
    </row>
    <row r="797" spans="1:53" ht="15">
      <c r="A797" s="78"/>
      <c r="B797" s="50"/>
      <c r="C797" s="50"/>
      <c r="D797" s="79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</row>
    <row r="798" spans="1:53" ht="15">
      <c r="A798" s="78"/>
      <c r="B798" s="50"/>
      <c r="C798" s="50"/>
      <c r="D798" s="79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0"/>
      <c r="AX798" s="50"/>
      <c r="AY798" s="50"/>
      <c r="AZ798" s="50"/>
      <c r="BA798" s="50"/>
    </row>
    <row r="799" spans="1:53" ht="15">
      <c r="A799" s="78"/>
      <c r="B799" s="50"/>
      <c r="C799" s="50"/>
      <c r="D799" s="79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</row>
    <row r="800" spans="1:53" ht="15">
      <c r="A800" s="78"/>
      <c r="B800" s="50"/>
      <c r="C800" s="50"/>
      <c r="D800" s="79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0"/>
      <c r="AX800" s="50"/>
      <c r="AY800" s="50"/>
      <c r="AZ800" s="50"/>
      <c r="BA800" s="50"/>
    </row>
    <row r="801" spans="1:53" ht="15">
      <c r="A801" s="78"/>
      <c r="B801" s="50"/>
      <c r="C801" s="50"/>
      <c r="D801" s="79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0"/>
      <c r="AX801" s="50"/>
      <c r="AY801" s="50"/>
      <c r="AZ801" s="50"/>
      <c r="BA801" s="50"/>
    </row>
    <row r="802" spans="1:53" ht="15">
      <c r="A802" s="78"/>
      <c r="B802" s="50"/>
      <c r="C802" s="50"/>
      <c r="D802" s="79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</row>
    <row r="803" spans="1:53" ht="15">
      <c r="A803" s="78"/>
      <c r="B803" s="50"/>
      <c r="C803" s="50"/>
      <c r="D803" s="79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0"/>
      <c r="AX803" s="50"/>
      <c r="AY803" s="50"/>
      <c r="AZ803" s="50"/>
      <c r="BA803" s="50"/>
    </row>
    <row r="804" spans="1:53" ht="15">
      <c r="A804" s="78"/>
      <c r="B804" s="50"/>
      <c r="C804" s="50"/>
      <c r="D804" s="79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0"/>
      <c r="AX804" s="50"/>
      <c r="AY804" s="50"/>
      <c r="AZ804" s="50"/>
      <c r="BA804" s="50"/>
    </row>
    <row r="805" spans="1:53" ht="15">
      <c r="A805" s="78"/>
      <c r="B805" s="50"/>
      <c r="C805" s="50"/>
      <c r="D805" s="79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0"/>
      <c r="AX805" s="50"/>
      <c r="AY805" s="50"/>
      <c r="AZ805" s="50"/>
      <c r="BA805" s="50"/>
    </row>
    <row r="806" spans="1:53" ht="15">
      <c r="A806" s="78"/>
      <c r="B806" s="50"/>
      <c r="C806" s="50"/>
      <c r="D806" s="79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</row>
    <row r="807" spans="1:53" ht="15">
      <c r="A807" s="78"/>
      <c r="B807" s="50"/>
      <c r="C807" s="50"/>
      <c r="D807" s="79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</row>
    <row r="808" spans="1:53" ht="15">
      <c r="A808" s="78"/>
      <c r="B808" s="50"/>
      <c r="C808" s="50"/>
      <c r="D808" s="79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</row>
    <row r="809" spans="1:53" ht="15">
      <c r="A809" s="78"/>
      <c r="B809" s="50"/>
      <c r="C809" s="50"/>
      <c r="D809" s="79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</row>
    <row r="810" spans="1:53" ht="15">
      <c r="A810" s="78"/>
      <c r="B810" s="50"/>
      <c r="C810" s="50"/>
      <c r="D810" s="79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0"/>
      <c r="AX810" s="50"/>
      <c r="AY810" s="50"/>
      <c r="AZ810" s="50"/>
      <c r="BA810" s="50"/>
    </row>
    <row r="811" spans="1:53" ht="15">
      <c r="A811" s="78"/>
      <c r="B811" s="50"/>
      <c r="C811" s="50"/>
      <c r="D811" s="79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</row>
    <row r="812" spans="1:53" ht="15">
      <c r="A812" s="78"/>
      <c r="B812" s="50"/>
      <c r="C812" s="50"/>
      <c r="D812" s="79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0"/>
      <c r="AX812" s="50"/>
      <c r="AY812" s="50"/>
      <c r="AZ812" s="50"/>
      <c r="BA812" s="50"/>
    </row>
    <row r="813" spans="1:53" ht="15">
      <c r="A813" s="78"/>
      <c r="B813" s="50"/>
      <c r="C813" s="50"/>
      <c r="D813" s="79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</row>
    <row r="814" spans="1:53" ht="15">
      <c r="A814" s="78"/>
      <c r="B814" s="50"/>
      <c r="C814" s="50"/>
      <c r="D814" s="79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</row>
    <row r="815" spans="1:53" ht="15">
      <c r="A815" s="78"/>
      <c r="B815" s="50"/>
      <c r="C815" s="50"/>
      <c r="D815" s="79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</row>
    <row r="816" spans="1:53" ht="15">
      <c r="A816" s="78"/>
      <c r="B816" s="50"/>
      <c r="C816" s="50"/>
      <c r="D816" s="79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0"/>
      <c r="AX816" s="50"/>
      <c r="AY816" s="50"/>
      <c r="AZ816" s="50"/>
      <c r="BA816" s="50"/>
    </row>
    <row r="817" spans="1:53" ht="15">
      <c r="A817" s="78"/>
      <c r="B817" s="50"/>
      <c r="C817" s="50"/>
      <c r="D817" s="79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0"/>
      <c r="AX817" s="50"/>
      <c r="AY817" s="50"/>
      <c r="AZ817" s="50"/>
      <c r="BA817" s="50"/>
    </row>
    <row r="818" spans="1:53" ht="15">
      <c r="A818" s="78"/>
      <c r="B818" s="50"/>
      <c r="C818" s="50"/>
      <c r="D818" s="79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0"/>
      <c r="AX818" s="50"/>
      <c r="AY818" s="50"/>
      <c r="AZ818" s="50"/>
      <c r="BA818" s="50"/>
    </row>
    <row r="819" spans="1:53" ht="15">
      <c r="A819" s="78"/>
      <c r="B819" s="50"/>
      <c r="C819" s="50"/>
      <c r="D819" s="79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0"/>
      <c r="AX819" s="50"/>
      <c r="AY819" s="50"/>
      <c r="AZ819" s="50"/>
      <c r="BA819" s="50"/>
    </row>
    <row r="820" spans="1:53" ht="15">
      <c r="A820" s="78"/>
      <c r="B820" s="50"/>
      <c r="C820" s="50"/>
      <c r="D820" s="79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0"/>
      <c r="AX820" s="50"/>
      <c r="AY820" s="50"/>
      <c r="AZ820" s="50"/>
      <c r="BA820" s="50"/>
    </row>
    <row r="821" spans="1:53" ht="15">
      <c r="A821" s="78"/>
      <c r="B821" s="50"/>
      <c r="C821" s="50"/>
      <c r="D821" s="79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</row>
    <row r="822" spans="1:53" ht="15">
      <c r="A822" s="78"/>
      <c r="B822" s="50"/>
      <c r="C822" s="50"/>
      <c r="D822" s="79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</row>
    <row r="823" spans="1:53" ht="15">
      <c r="A823" s="78"/>
      <c r="B823" s="50"/>
      <c r="C823" s="50"/>
      <c r="D823" s="79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0"/>
      <c r="AX823" s="50"/>
      <c r="AY823" s="50"/>
      <c r="AZ823" s="50"/>
      <c r="BA823" s="50"/>
    </row>
    <row r="824" spans="1:53" ht="15">
      <c r="A824" s="78"/>
      <c r="B824" s="50"/>
      <c r="C824" s="50"/>
      <c r="D824" s="79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0"/>
      <c r="AX824" s="50"/>
      <c r="AY824" s="50"/>
      <c r="AZ824" s="50"/>
      <c r="BA824" s="50"/>
    </row>
    <row r="825" spans="1:53" ht="15">
      <c r="A825" s="78"/>
      <c r="B825" s="50"/>
      <c r="C825" s="50"/>
      <c r="D825" s="79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0"/>
      <c r="AX825" s="50"/>
      <c r="AY825" s="50"/>
      <c r="AZ825" s="50"/>
      <c r="BA825" s="50"/>
    </row>
    <row r="826" spans="1:53" ht="15">
      <c r="A826" s="78"/>
      <c r="B826" s="50"/>
      <c r="C826" s="50"/>
      <c r="D826" s="79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</row>
    <row r="827" spans="1:53" ht="15">
      <c r="A827" s="78"/>
      <c r="B827" s="50"/>
      <c r="C827" s="50"/>
      <c r="D827" s="79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0"/>
      <c r="AX827" s="50"/>
      <c r="AY827" s="50"/>
      <c r="AZ827" s="50"/>
      <c r="BA827" s="50"/>
    </row>
    <row r="828" spans="1:53" ht="15">
      <c r="A828" s="78"/>
      <c r="B828" s="50"/>
      <c r="C828" s="50"/>
      <c r="D828" s="79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0"/>
      <c r="AX828" s="50"/>
      <c r="AY828" s="50"/>
      <c r="AZ828" s="50"/>
      <c r="BA828" s="50"/>
    </row>
    <row r="829" spans="1:53" ht="15">
      <c r="A829" s="78"/>
      <c r="B829" s="50"/>
      <c r="C829" s="50"/>
      <c r="D829" s="79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</row>
    <row r="830" spans="1:53" ht="15">
      <c r="A830" s="78"/>
      <c r="B830" s="50"/>
      <c r="C830" s="50"/>
      <c r="D830" s="79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0"/>
      <c r="AX830" s="50"/>
      <c r="AY830" s="50"/>
      <c r="AZ830" s="50"/>
      <c r="BA830" s="50"/>
    </row>
    <row r="831" spans="1:53" ht="15">
      <c r="A831" s="78"/>
      <c r="B831" s="50"/>
      <c r="C831" s="50"/>
      <c r="D831" s="79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0"/>
      <c r="AX831" s="50"/>
      <c r="AY831" s="50"/>
      <c r="AZ831" s="50"/>
      <c r="BA831" s="50"/>
    </row>
    <row r="832" spans="1:53" ht="15">
      <c r="A832" s="78"/>
      <c r="B832" s="50"/>
      <c r="C832" s="50"/>
      <c r="D832" s="79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0"/>
      <c r="AX832" s="50"/>
      <c r="AY832" s="50"/>
      <c r="AZ832" s="50"/>
      <c r="BA832" s="50"/>
    </row>
    <row r="833" spans="1:53" ht="15">
      <c r="A833" s="78"/>
      <c r="B833" s="50"/>
      <c r="C833" s="50"/>
      <c r="D833" s="79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0"/>
      <c r="AX833" s="50"/>
      <c r="AY833" s="50"/>
      <c r="AZ833" s="50"/>
      <c r="BA833" s="50"/>
    </row>
    <row r="834" spans="1:53" ht="15">
      <c r="A834" s="78"/>
      <c r="B834" s="50"/>
      <c r="C834" s="50"/>
      <c r="D834" s="79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0"/>
      <c r="AX834" s="50"/>
      <c r="AY834" s="50"/>
      <c r="AZ834" s="50"/>
      <c r="BA834" s="50"/>
    </row>
    <row r="835" spans="1:53" ht="15">
      <c r="A835" s="78"/>
      <c r="B835" s="50"/>
      <c r="C835" s="50"/>
      <c r="D835" s="79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0"/>
      <c r="AX835" s="50"/>
      <c r="AY835" s="50"/>
      <c r="AZ835" s="50"/>
      <c r="BA835" s="50"/>
    </row>
    <row r="836" spans="1:53" ht="15">
      <c r="A836" s="78"/>
      <c r="B836" s="50"/>
      <c r="C836" s="50"/>
      <c r="D836" s="79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</row>
    <row r="837" spans="1:53" ht="15">
      <c r="A837" s="78"/>
      <c r="B837" s="50"/>
      <c r="C837" s="50"/>
      <c r="D837" s="79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</row>
    <row r="838" spans="1:53" ht="15">
      <c r="A838" s="78"/>
      <c r="B838" s="50"/>
      <c r="C838" s="50"/>
      <c r="D838" s="79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</row>
    <row r="839" spans="1:53" ht="15">
      <c r="A839" s="78"/>
      <c r="B839" s="50"/>
      <c r="C839" s="50"/>
      <c r="D839" s="79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</row>
    <row r="840" spans="1:53" ht="15">
      <c r="A840" s="78"/>
      <c r="B840" s="50"/>
      <c r="C840" s="50"/>
      <c r="D840" s="79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</row>
    <row r="841" spans="1:53" ht="15">
      <c r="A841" s="78"/>
      <c r="B841" s="50"/>
      <c r="C841" s="50"/>
      <c r="D841" s="79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0"/>
      <c r="AX841" s="50"/>
      <c r="AY841" s="50"/>
      <c r="AZ841" s="50"/>
      <c r="BA841" s="50"/>
    </row>
    <row r="842" spans="1:53" ht="15">
      <c r="A842" s="78"/>
      <c r="B842" s="50"/>
      <c r="C842" s="50"/>
      <c r="D842" s="79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</row>
    <row r="843" spans="1:53" ht="15">
      <c r="A843" s="78"/>
      <c r="B843" s="50"/>
      <c r="C843" s="50"/>
      <c r="D843" s="79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0"/>
      <c r="AX843" s="50"/>
      <c r="AY843" s="50"/>
      <c r="AZ843" s="50"/>
      <c r="BA843" s="50"/>
    </row>
    <row r="844" spans="1:53" ht="15">
      <c r="A844" s="78"/>
      <c r="B844" s="50"/>
      <c r="C844" s="50"/>
      <c r="D844" s="79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0"/>
      <c r="AX844" s="50"/>
      <c r="AY844" s="50"/>
      <c r="AZ844" s="50"/>
      <c r="BA844" s="50"/>
    </row>
    <row r="845" spans="1:53" ht="15">
      <c r="A845" s="78"/>
      <c r="B845" s="50"/>
      <c r="C845" s="50"/>
      <c r="D845" s="79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0"/>
      <c r="AX845" s="50"/>
      <c r="AY845" s="50"/>
      <c r="AZ845" s="50"/>
      <c r="BA845" s="50"/>
    </row>
    <row r="846" spans="1:53" ht="15">
      <c r="A846" s="78"/>
      <c r="B846" s="50"/>
      <c r="C846" s="50"/>
      <c r="D846" s="79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</row>
    <row r="847" spans="1:53" ht="15">
      <c r="A847" s="78"/>
      <c r="B847" s="50"/>
      <c r="C847" s="50"/>
      <c r="D847" s="79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0"/>
      <c r="AX847" s="50"/>
      <c r="AY847" s="50"/>
      <c r="AZ847" s="50"/>
      <c r="BA847" s="50"/>
    </row>
    <row r="848" spans="1:53" ht="15">
      <c r="A848" s="78"/>
      <c r="B848" s="50"/>
      <c r="C848" s="50"/>
      <c r="D848" s="79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</row>
    <row r="849" spans="1:53" ht="15">
      <c r="A849" s="78"/>
      <c r="B849" s="50"/>
      <c r="C849" s="50"/>
      <c r="D849" s="79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0"/>
      <c r="AX849" s="50"/>
      <c r="AY849" s="50"/>
      <c r="AZ849" s="50"/>
      <c r="BA849" s="50"/>
    </row>
    <row r="850" spans="1:53" ht="15">
      <c r="A850" s="78"/>
      <c r="B850" s="50"/>
      <c r="C850" s="50"/>
      <c r="D850" s="79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0"/>
      <c r="AX850" s="50"/>
      <c r="AY850" s="50"/>
      <c r="AZ850" s="50"/>
      <c r="BA850" s="50"/>
    </row>
    <row r="851" spans="1:53" ht="15">
      <c r="A851" s="78"/>
      <c r="B851" s="50"/>
      <c r="C851" s="50"/>
      <c r="D851" s="79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</row>
    <row r="852" spans="1:53" ht="15">
      <c r="A852" s="78"/>
      <c r="B852" s="50"/>
      <c r="C852" s="50"/>
      <c r="D852" s="79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0"/>
      <c r="AX852" s="50"/>
      <c r="AY852" s="50"/>
      <c r="AZ852" s="50"/>
      <c r="BA852" s="50"/>
    </row>
    <row r="853" spans="1:53" ht="15">
      <c r="A853" s="78"/>
      <c r="B853" s="50"/>
      <c r="C853" s="50"/>
      <c r="D853" s="79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</row>
    <row r="854" spans="1:53" ht="15">
      <c r="A854" s="78"/>
      <c r="B854" s="50"/>
      <c r="C854" s="50"/>
      <c r="D854" s="79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</row>
    <row r="855" spans="1:53" ht="15">
      <c r="A855" s="78"/>
      <c r="B855" s="50"/>
      <c r="C855" s="50"/>
      <c r="D855" s="79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0"/>
      <c r="AX855" s="50"/>
      <c r="AY855" s="50"/>
      <c r="AZ855" s="50"/>
      <c r="BA855" s="50"/>
    </row>
    <row r="856" spans="1:53" ht="15">
      <c r="A856" s="78"/>
      <c r="B856" s="50"/>
      <c r="C856" s="50"/>
      <c r="D856" s="79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0"/>
      <c r="AX856" s="50"/>
      <c r="AY856" s="50"/>
      <c r="AZ856" s="50"/>
      <c r="BA856" s="50"/>
    </row>
    <row r="857" spans="1:53" ht="15">
      <c r="A857" s="78"/>
      <c r="B857" s="50"/>
      <c r="C857" s="50"/>
      <c r="D857" s="79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0"/>
      <c r="AX857" s="50"/>
      <c r="AY857" s="50"/>
      <c r="AZ857" s="50"/>
      <c r="BA857" s="50"/>
    </row>
    <row r="858" spans="1:53" ht="15">
      <c r="A858" s="78"/>
      <c r="B858" s="50"/>
      <c r="C858" s="50"/>
      <c r="D858" s="79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</row>
    <row r="859" spans="1:53" ht="15">
      <c r="A859" s="78"/>
      <c r="B859" s="50"/>
      <c r="C859" s="50"/>
      <c r="D859" s="79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</row>
    <row r="860" spans="1:53" ht="15">
      <c r="A860" s="78"/>
      <c r="B860" s="50"/>
      <c r="C860" s="50"/>
      <c r="D860" s="79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0"/>
      <c r="AX860" s="50"/>
      <c r="AY860" s="50"/>
      <c r="AZ860" s="50"/>
      <c r="BA860" s="50"/>
    </row>
    <row r="861" spans="1:53" ht="15">
      <c r="A861" s="78"/>
      <c r="B861" s="50"/>
      <c r="C861" s="50"/>
      <c r="D861" s="79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0"/>
      <c r="AX861" s="50"/>
      <c r="AY861" s="50"/>
      <c r="AZ861" s="50"/>
      <c r="BA861" s="50"/>
    </row>
    <row r="862" spans="1:53" ht="15">
      <c r="A862" s="78"/>
      <c r="B862" s="50"/>
      <c r="C862" s="50"/>
      <c r="D862" s="79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0"/>
      <c r="AX862" s="50"/>
      <c r="AY862" s="50"/>
      <c r="AZ862" s="50"/>
      <c r="BA862" s="50"/>
    </row>
    <row r="863" spans="1:53" ht="15">
      <c r="A863" s="78"/>
      <c r="B863" s="50"/>
      <c r="C863" s="50"/>
      <c r="D863" s="79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0"/>
      <c r="AX863" s="50"/>
      <c r="AY863" s="50"/>
      <c r="AZ863" s="50"/>
      <c r="BA863" s="50"/>
    </row>
    <row r="864" spans="1:53" ht="15">
      <c r="A864" s="78"/>
      <c r="B864" s="50"/>
      <c r="C864" s="50"/>
      <c r="D864" s="79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</row>
    <row r="865" spans="1:53" ht="15">
      <c r="A865" s="78"/>
      <c r="B865" s="50"/>
      <c r="C865" s="50"/>
      <c r="D865" s="79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</row>
    <row r="866" spans="1:53" ht="15">
      <c r="A866" s="78"/>
      <c r="B866" s="50"/>
      <c r="C866" s="50"/>
      <c r="D866" s="79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</row>
    <row r="867" spans="1:53" ht="15">
      <c r="A867" s="78"/>
      <c r="B867" s="50"/>
      <c r="C867" s="50"/>
      <c r="D867" s="79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</row>
    <row r="868" spans="1:53" ht="15">
      <c r="A868" s="78"/>
      <c r="B868" s="50"/>
      <c r="C868" s="50"/>
      <c r="D868" s="79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</row>
    <row r="869" spans="1:53" ht="15">
      <c r="A869" s="78"/>
      <c r="B869" s="50"/>
      <c r="C869" s="50"/>
      <c r="D869" s="79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0"/>
      <c r="AX869" s="50"/>
      <c r="AY869" s="50"/>
      <c r="AZ869" s="50"/>
      <c r="BA869" s="50"/>
    </row>
    <row r="870" spans="1:53" ht="15">
      <c r="A870" s="78"/>
      <c r="B870" s="50"/>
      <c r="C870" s="50"/>
      <c r="D870" s="79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</row>
    <row r="871" spans="1:53" ht="15">
      <c r="A871" s="78"/>
      <c r="B871" s="50"/>
      <c r="C871" s="50"/>
      <c r="D871" s="79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</row>
    <row r="872" spans="1:53" ht="15">
      <c r="A872" s="78"/>
      <c r="B872" s="50"/>
      <c r="C872" s="50"/>
      <c r="D872" s="79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</row>
    <row r="873" spans="1:53" ht="15">
      <c r="A873" s="78"/>
      <c r="B873" s="50"/>
      <c r="C873" s="50"/>
      <c r="D873" s="79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</row>
    <row r="874" spans="1:53" ht="15">
      <c r="A874" s="78"/>
      <c r="B874" s="50"/>
      <c r="C874" s="50"/>
      <c r="D874" s="79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0"/>
      <c r="AX874" s="50"/>
      <c r="AY874" s="50"/>
      <c r="AZ874" s="50"/>
      <c r="BA874" s="50"/>
    </row>
    <row r="875" spans="1:53" ht="15">
      <c r="A875" s="78"/>
      <c r="B875" s="50"/>
      <c r="C875" s="50"/>
      <c r="D875" s="79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</row>
    <row r="876" spans="1:53" ht="15">
      <c r="A876" s="78"/>
      <c r="B876" s="50"/>
      <c r="C876" s="50"/>
      <c r="D876" s="79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</row>
    <row r="877" spans="1:53" ht="15">
      <c r="A877" s="78"/>
      <c r="B877" s="50"/>
      <c r="C877" s="50"/>
      <c r="D877" s="79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</row>
    <row r="878" spans="1:53" ht="15">
      <c r="A878" s="78"/>
      <c r="B878" s="50"/>
      <c r="C878" s="50"/>
      <c r="D878" s="79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</row>
    <row r="879" spans="1:53" ht="15">
      <c r="A879" s="78"/>
      <c r="B879" s="50"/>
      <c r="C879" s="50"/>
      <c r="D879" s="79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0"/>
      <c r="AX879" s="50"/>
      <c r="AY879" s="50"/>
      <c r="AZ879" s="50"/>
      <c r="BA879" s="50"/>
    </row>
    <row r="880" spans="1:53" ht="15">
      <c r="A880" s="78"/>
      <c r="B880" s="50"/>
      <c r="C880" s="50"/>
      <c r="D880" s="79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</row>
    <row r="881" spans="1:53" ht="15">
      <c r="A881" s="78"/>
      <c r="B881" s="50"/>
      <c r="C881" s="50"/>
      <c r="D881" s="79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</row>
    <row r="882" spans="1:53" ht="15">
      <c r="A882" s="78"/>
      <c r="B882" s="50"/>
      <c r="C882" s="50"/>
      <c r="D882" s="79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</row>
    <row r="883" spans="1:53" ht="15">
      <c r="A883" s="78"/>
      <c r="B883" s="50"/>
      <c r="C883" s="50"/>
      <c r="D883" s="79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</row>
    <row r="884" spans="1:53" ht="15">
      <c r="A884" s="78"/>
      <c r="B884" s="50"/>
      <c r="C884" s="50"/>
      <c r="D884" s="79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</row>
    <row r="885" spans="1:53" ht="15">
      <c r="A885" s="78"/>
      <c r="B885" s="50"/>
      <c r="C885" s="50"/>
      <c r="D885" s="79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0"/>
      <c r="AX885" s="50"/>
      <c r="AY885" s="50"/>
      <c r="AZ885" s="50"/>
      <c r="BA885" s="50"/>
    </row>
    <row r="886" spans="1:53" ht="15">
      <c r="A886" s="78"/>
      <c r="B886" s="50"/>
      <c r="C886" s="50"/>
      <c r="D886" s="79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0"/>
      <c r="AX886" s="50"/>
      <c r="AY886" s="50"/>
      <c r="AZ886" s="50"/>
      <c r="BA886" s="50"/>
    </row>
    <row r="887" spans="1:53" ht="15">
      <c r="A887" s="78"/>
      <c r="B887" s="50"/>
      <c r="C887" s="50"/>
      <c r="D887" s="79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0"/>
      <c r="AX887" s="50"/>
      <c r="AY887" s="50"/>
      <c r="AZ887" s="50"/>
      <c r="BA887" s="50"/>
    </row>
    <row r="888" spans="1:53" ht="15">
      <c r="A888" s="78"/>
      <c r="B888" s="50"/>
      <c r="C888" s="50"/>
      <c r="D888" s="79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0"/>
      <c r="AX888" s="50"/>
      <c r="AY888" s="50"/>
      <c r="AZ888" s="50"/>
      <c r="BA888" s="50"/>
    </row>
    <row r="889" spans="1:53" ht="15">
      <c r="A889" s="78"/>
      <c r="B889" s="50"/>
      <c r="C889" s="50"/>
      <c r="D889" s="79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0"/>
      <c r="AX889" s="50"/>
      <c r="AY889" s="50"/>
      <c r="AZ889" s="50"/>
      <c r="BA889" s="50"/>
    </row>
    <row r="890" spans="1:53" ht="15">
      <c r="A890" s="78"/>
      <c r="B890" s="50"/>
      <c r="C890" s="50"/>
      <c r="D890" s="79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0"/>
      <c r="AX890" s="50"/>
      <c r="AY890" s="50"/>
      <c r="AZ890" s="50"/>
      <c r="BA890" s="50"/>
    </row>
    <row r="891" spans="1:53" ht="15">
      <c r="A891" s="78"/>
      <c r="B891" s="50"/>
      <c r="C891" s="50"/>
      <c r="D891" s="79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</row>
    <row r="892" spans="1:53" ht="15">
      <c r="A892" s="78"/>
      <c r="B892" s="50"/>
      <c r="C892" s="50"/>
      <c r="D892" s="79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0"/>
      <c r="AX892" s="50"/>
      <c r="AY892" s="50"/>
      <c r="AZ892" s="50"/>
      <c r="BA892" s="50"/>
    </row>
    <row r="893" spans="1:53" ht="15">
      <c r="A893" s="78"/>
      <c r="B893" s="50"/>
      <c r="C893" s="50"/>
      <c r="D893" s="79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0"/>
      <c r="AX893" s="50"/>
      <c r="AY893" s="50"/>
      <c r="AZ893" s="50"/>
      <c r="BA893" s="50"/>
    </row>
    <row r="894" spans="1:53" ht="15">
      <c r="A894" s="78"/>
      <c r="B894" s="50"/>
      <c r="C894" s="50"/>
      <c r="D894" s="79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</row>
    <row r="895" spans="1:53" ht="15">
      <c r="A895" s="78"/>
      <c r="B895" s="50"/>
      <c r="C895" s="50"/>
      <c r="D895" s="79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</row>
    <row r="896" spans="1:53" ht="15">
      <c r="A896" s="78"/>
      <c r="B896" s="50"/>
      <c r="C896" s="50"/>
      <c r="D896" s="79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</row>
    <row r="897" spans="1:53" ht="15">
      <c r="A897" s="78"/>
      <c r="B897" s="50"/>
      <c r="C897" s="50"/>
      <c r="D897" s="79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0"/>
      <c r="AX897" s="50"/>
      <c r="AY897" s="50"/>
      <c r="AZ897" s="50"/>
      <c r="BA897" s="50"/>
    </row>
    <row r="898" spans="1:53" ht="15">
      <c r="A898" s="78"/>
      <c r="B898" s="50"/>
      <c r="C898" s="50"/>
      <c r="D898" s="79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0"/>
      <c r="AX898" s="50"/>
      <c r="AY898" s="50"/>
      <c r="AZ898" s="50"/>
      <c r="BA898" s="50"/>
    </row>
    <row r="899" spans="1:53" ht="15">
      <c r="A899" s="78"/>
      <c r="B899" s="50"/>
      <c r="C899" s="50"/>
      <c r="D899" s="79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0"/>
      <c r="AX899" s="50"/>
      <c r="AY899" s="50"/>
      <c r="AZ899" s="50"/>
      <c r="BA899" s="50"/>
    </row>
    <row r="900" spans="1:53" ht="15">
      <c r="A900" s="78"/>
      <c r="B900" s="50"/>
      <c r="C900" s="50"/>
      <c r="D900" s="79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0"/>
      <c r="AX900" s="50"/>
      <c r="AY900" s="50"/>
      <c r="AZ900" s="50"/>
      <c r="BA900" s="50"/>
    </row>
    <row r="901" spans="1:53" ht="15">
      <c r="A901" s="78"/>
      <c r="B901" s="50"/>
      <c r="C901" s="50"/>
      <c r="D901" s="79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0"/>
      <c r="AX901" s="50"/>
      <c r="AY901" s="50"/>
      <c r="AZ901" s="50"/>
      <c r="BA901" s="50"/>
    </row>
    <row r="902" spans="1:53" ht="15">
      <c r="A902" s="78"/>
      <c r="B902" s="50"/>
      <c r="C902" s="50"/>
      <c r="D902" s="79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</row>
    <row r="903" spans="1:53" ht="15">
      <c r="A903" s="78"/>
      <c r="B903" s="50"/>
      <c r="C903" s="50"/>
      <c r="D903" s="79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0"/>
      <c r="AX903" s="50"/>
      <c r="AY903" s="50"/>
      <c r="AZ903" s="50"/>
      <c r="BA903" s="50"/>
    </row>
    <row r="904" spans="1:53" ht="15">
      <c r="A904" s="78"/>
      <c r="B904" s="50"/>
      <c r="C904" s="50"/>
      <c r="D904" s="79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0"/>
      <c r="AX904" s="50"/>
      <c r="AY904" s="50"/>
      <c r="AZ904" s="50"/>
      <c r="BA904" s="50"/>
    </row>
    <row r="905" spans="1:53" ht="15">
      <c r="A905" s="78"/>
      <c r="B905" s="50"/>
      <c r="C905" s="50"/>
      <c r="D905" s="79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</row>
    <row r="906" spans="1:53" ht="15">
      <c r="A906" s="78"/>
      <c r="B906" s="50"/>
      <c r="C906" s="50"/>
      <c r="D906" s="79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0"/>
      <c r="AX906" s="50"/>
      <c r="AY906" s="50"/>
      <c r="AZ906" s="50"/>
      <c r="BA906" s="50"/>
    </row>
    <row r="907" spans="1:53" ht="15">
      <c r="A907" s="78"/>
      <c r="B907" s="50"/>
      <c r="C907" s="50"/>
      <c r="D907" s="79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</row>
    <row r="908" spans="1:53" ht="15">
      <c r="A908" s="78"/>
      <c r="B908" s="50"/>
      <c r="C908" s="50"/>
      <c r="D908" s="79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0"/>
      <c r="AX908" s="50"/>
      <c r="AY908" s="50"/>
      <c r="AZ908" s="50"/>
      <c r="BA908" s="50"/>
    </row>
    <row r="909" spans="1:53" ht="15">
      <c r="A909" s="78"/>
      <c r="B909" s="50"/>
      <c r="C909" s="50"/>
      <c r="D909" s="79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0"/>
      <c r="AX909" s="50"/>
      <c r="AY909" s="50"/>
      <c r="AZ909" s="50"/>
      <c r="BA909" s="50"/>
    </row>
    <row r="910" spans="1:53" ht="15">
      <c r="A910" s="78"/>
      <c r="B910" s="50"/>
      <c r="C910" s="50"/>
      <c r="D910" s="79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0"/>
      <c r="AX910" s="50"/>
      <c r="AY910" s="50"/>
      <c r="AZ910" s="50"/>
      <c r="BA910" s="50"/>
    </row>
    <row r="911" spans="1:53" ht="15">
      <c r="A911" s="78"/>
      <c r="B911" s="50"/>
      <c r="C911" s="50"/>
      <c r="D911" s="79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</row>
    <row r="912" spans="1:53" ht="15">
      <c r="A912" s="78"/>
      <c r="B912" s="50"/>
      <c r="C912" s="50"/>
      <c r="D912" s="79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0"/>
      <c r="AX912" s="50"/>
      <c r="AY912" s="50"/>
      <c r="AZ912" s="50"/>
      <c r="BA912" s="50"/>
    </row>
    <row r="913" spans="1:53" ht="15">
      <c r="A913" s="78"/>
      <c r="B913" s="50"/>
      <c r="C913" s="50"/>
      <c r="D913" s="79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</row>
    <row r="914" spans="1:53" ht="15">
      <c r="A914" s="78"/>
      <c r="B914" s="50"/>
      <c r="C914" s="50"/>
      <c r="D914" s="79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0"/>
      <c r="AX914" s="50"/>
      <c r="AY914" s="50"/>
      <c r="AZ914" s="50"/>
      <c r="BA914" s="50"/>
    </row>
    <row r="915" spans="1:53" ht="15">
      <c r="A915" s="78"/>
      <c r="B915" s="50"/>
      <c r="C915" s="50"/>
      <c r="D915" s="79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0"/>
      <c r="AX915" s="50"/>
      <c r="AY915" s="50"/>
      <c r="AZ915" s="50"/>
      <c r="BA915" s="50"/>
    </row>
    <row r="916" spans="1:53" ht="15">
      <c r="A916" s="78"/>
      <c r="B916" s="50"/>
      <c r="C916" s="50"/>
      <c r="D916" s="79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0"/>
      <c r="AX916" s="50"/>
      <c r="AY916" s="50"/>
      <c r="AZ916" s="50"/>
      <c r="BA916" s="50"/>
    </row>
    <row r="917" spans="1:53" ht="15">
      <c r="A917" s="78"/>
      <c r="B917" s="50"/>
      <c r="C917" s="50"/>
      <c r="D917" s="79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</row>
    <row r="918" spans="1:53" ht="15">
      <c r="A918" s="78"/>
      <c r="B918" s="50"/>
      <c r="C918" s="50"/>
      <c r="D918" s="79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0"/>
      <c r="AX918" s="50"/>
      <c r="AY918" s="50"/>
      <c r="AZ918" s="50"/>
      <c r="BA918" s="50"/>
    </row>
    <row r="919" spans="1:53" ht="15">
      <c r="A919" s="78"/>
      <c r="B919" s="50"/>
      <c r="C919" s="50"/>
      <c r="D919" s="79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</row>
    <row r="920" spans="1:53" ht="15">
      <c r="A920" s="78"/>
      <c r="B920" s="50"/>
      <c r="C920" s="50"/>
      <c r="D920" s="79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0"/>
      <c r="AX920" s="50"/>
      <c r="AY920" s="50"/>
      <c r="AZ920" s="50"/>
      <c r="BA920" s="50"/>
    </row>
    <row r="921" spans="1:53" ht="15">
      <c r="A921" s="78"/>
      <c r="B921" s="50"/>
      <c r="C921" s="50"/>
      <c r="D921" s="79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0"/>
      <c r="AX921" s="50"/>
      <c r="AY921" s="50"/>
      <c r="AZ921" s="50"/>
      <c r="BA921" s="50"/>
    </row>
    <row r="922" spans="1:53" ht="15">
      <c r="A922" s="78"/>
      <c r="B922" s="50"/>
      <c r="C922" s="50"/>
      <c r="D922" s="79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</row>
    <row r="923" spans="1:53" ht="15">
      <c r="A923" s="78"/>
      <c r="B923" s="50"/>
      <c r="C923" s="50"/>
      <c r="D923" s="79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</row>
    <row r="924" spans="1:53" ht="15">
      <c r="A924" s="78"/>
      <c r="B924" s="50"/>
      <c r="C924" s="50"/>
      <c r="D924" s="79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</row>
    <row r="925" spans="1:53" ht="15">
      <c r="A925" s="78"/>
      <c r="B925" s="50"/>
      <c r="C925" s="50"/>
      <c r="D925" s="79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</row>
    <row r="926" spans="1:53" ht="15">
      <c r="A926" s="78"/>
      <c r="B926" s="50"/>
      <c r="C926" s="50"/>
      <c r="D926" s="79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0"/>
      <c r="AX926" s="50"/>
      <c r="AY926" s="50"/>
      <c r="AZ926" s="50"/>
      <c r="BA926" s="50"/>
    </row>
    <row r="927" spans="1:53" ht="15">
      <c r="A927" s="78"/>
      <c r="B927" s="50"/>
      <c r="C927" s="50"/>
      <c r="D927" s="79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</row>
    <row r="928" spans="1:53" ht="15">
      <c r="A928" s="78"/>
      <c r="B928" s="50"/>
      <c r="C928" s="50"/>
      <c r="D928" s="79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0"/>
      <c r="AX928" s="50"/>
      <c r="AY928" s="50"/>
      <c r="AZ928" s="50"/>
      <c r="BA928" s="50"/>
    </row>
    <row r="929" spans="1:53" ht="15">
      <c r="A929" s="78"/>
      <c r="B929" s="50"/>
      <c r="C929" s="50"/>
      <c r="D929" s="79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0"/>
      <c r="AX929" s="50"/>
      <c r="AY929" s="50"/>
      <c r="AZ929" s="50"/>
      <c r="BA929" s="50"/>
    </row>
    <row r="930" spans="1:53" ht="15">
      <c r="A930" s="78"/>
      <c r="B930" s="50"/>
      <c r="C930" s="50"/>
      <c r="D930" s="79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0"/>
      <c r="AX930" s="50"/>
      <c r="AY930" s="50"/>
      <c r="AZ930" s="50"/>
      <c r="BA930" s="50"/>
    </row>
    <row r="931" spans="1:53" ht="15">
      <c r="A931" s="78"/>
      <c r="B931" s="50"/>
      <c r="C931" s="50"/>
      <c r="D931" s="79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0"/>
      <c r="AX931" s="50"/>
      <c r="AY931" s="50"/>
      <c r="AZ931" s="50"/>
      <c r="BA931" s="50"/>
    </row>
    <row r="932" spans="1:53" ht="15">
      <c r="A932" s="78"/>
      <c r="B932" s="50"/>
      <c r="C932" s="50"/>
      <c r="D932" s="79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</row>
    <row r="933" spans="1:53" ht="15">
      <c r="A933" s="78"/>
      <c r="B933" s="50"/>
      <c r="C933" s="50"/>
      <c r="D933" s="79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0"/>
      <c r="AX933" s="50"/>
      <c r="AY933" s="50"/>
      <c r="AZ933" s="50"/>
      <c r="BA933" s="50"/>
    </row>
    <row r="934" spans="1:53" ht="15">
      <c r="A934" s="78"/>
      <c r="B934" s="50"/>
      <c r="C934" s="50"/>
      <c r="D934" s="79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0"/>
      <c r="AX934" s="50"/>
      <c r="AY934" s="50"/>
      <c r="AZ934" s="50"/>
      <c r="BA934" s="50"/>
    </row>
    <row r="935" spans="1:53" ht="15">
      <c r="A935" s="78"/>
      <c r="B935" s="50"/>
      <c r="C935" s="50"/>
      <c r="D935" s="79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0"/>
      <c r="AX935" s="50"/>
      <c r="AY935" s="50"/>
      <c r="AZ935" s="50"/>
      <c r="BA935" s="50"/>
    </row>
    <row r="936" spans="1:53" ht="15">
      <c r="A936" s="78"/>
      <c r="B936" s="50"/>
      <c r="C936" s="50"/>
      <c r="D936" s="79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</row>
    <row r="937" spans="1:53" ht="15">
      <c r="A937" s="78"/>
      <c r="B937" s="50"/>
      <c r="C937" s="50"/>
      <c r="D937" s="79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</row>
    <row r="938" spans="1:53" ht="15">
      <c r="A938" s="78"/>
      <c r="B938" s="50"/>
      <c r="C938" s="50"/>
      <c r="D938" s="79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</row>
    <row r="939" spans="1:53" ht="15">
      <c r="A939" s="78"/>
      <c r="B939" s="50"/>
      <c r="C939" s="50"/>
      <c r="D939" s="79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</row>
    <row r="940" spans="1:53" ht="15">
      <c r="A940" s="78"/>
      <c r="B940" s="50"/>
      <c r="C940" s="50"/>
      <c r="D940" s="79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</row>
    <row r="941" spans="1:53" ht="15">
      <c r="A941" s="78"/>
      <c r="B941" s="50"/>
      <c r="C941" s="50"/>
      <c r="D941" s="79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0"/>
      <c r="AX941" s="50"/>
      <c r="AY941" s="50"/>
      <c r="AZ941" s="50"/>
      <c r="BA941" s="50"/>
    </row>
    <row r="942" spans="1:53" ht="15">
      <c r="A942" s="78"/>
      <c r="B942" s="50"/>
      <c r="C942" s="50"/>
      <c r="D942" s="79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</row>
    <row r="943" spans="1:53" ht="15">
      <c r="A943" s="78"/>
      <c r="B943" s="50"/>
      <c r="C943" s="50"/>
      <c r="D943" s="79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0"/>
      <c r="AX943" s="50"/>
      <c r="AY943" s="50"/>
      <c r="AZ943" s="50"/>
      <c r="BA943" s="50"/>
    </row>
    <row r="944" spans="1:53" ht="15">
      <c r="A944" s="78"/>
      <c r="B944" s="50"/>
      <c r="C944" s="50"/>
      <c r="D944" s="79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0"/>
      <c r="AX944" s="50"/>
      <c r="AY944" s="50"/>
      <c r="AZ944" s="50"/>
      <c r="BA944" s="50"/>
    </row>
    <row r="945" spans="1:53" ht="15">
      <c r="A945" s="78"/>
      <c r="B945" s="50"/>
      <c r="C945" s="50"/>
      <c r="D945" s="79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0"/>
      <c r="AX945" s="50"/>
      <c r="AY945" s="50"/>
      <c r="AZ945" s="50"/>
      <c r="BA945" s="50"/>
    </row>
    <row r="946" spans="1:53" ht="15">
      <c r="A946" s="78"/>
      <c r="B946" s="50"/>
      <c r="C946" s="50"/>
      <c r="D946" s="79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</row>
    <row r="947" spans="1:53" ht="15">
      <c r="A947" s="78"/>
      <c r="B947" s="50"/>
      <c r="C947" s="50"/>
      <c r="D947" s="79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0"/>
      <c r="AX947" s="50"/>
      <c r="AY947" s="50"/>
      <c r="AZ947" s="50"/>
      <c r="BA947" s="50"/>
    </row>
    <row r="948" spans="1:53" ht="15">
      <c r="A948" s="78"/>
      <c r="B948" s="50"/>
      <c r="C948" s="50"/>
      <c r="D948" s="79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0"/>
      <c r="AX948" s="50"/>
      <c r="AY948" s="50"/>
      <c r="AZ948" s="50"/>
      <c r="BA948" s="50"/>
    </row>
    <row r="949" spans="1:53" ht="15">
      <c r="A949" s="78"/>
      <c r="B949" s="50"/>
      <c r="C949" s="50"/>
      <c r="D949" s="79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0"/>
      <c r="AX949" s="50"/>
      <c r="AY949" s="50"/>
      <c r="AZ949" s="50"/>
      <c r="BA949" s="50"/>
    </row>
    <row r="950" spans="1:53" ht="15">
      <c r="A950" s="78"/>
      <c r="B950" s="50"/>
      <c r="C950" s="50"/>
      <c r="D950" s="79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0"/>
      <c r="AX950" s="50"/>
      <c r="AY950" s="50"/>
      <c r="AZ950" s="50"/>
      <c r="BA950" s="50"/>
    </row>
    <row r="951" spans="1:53" ht="15">
      <c r="A951" s="78"/>
      <c r="B951" s="50"/>
      <c r="C951" s="50"/>
      <c r="D951" s="79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</row>
    <row r="952" spans="1:53" ht="15">
      <c r="A952" s="78"/>
      <c r="B952" s="50"/>
      <c r="C952" s="50"/>
      <c r="D952" s="79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</row>
    <row r="953" spans="1:53" ht="15">
      <c r="A953" s="78"/>
      <c r="B953" s="50"/>
      <c r="C953" s="50"/>
      <c r="D953" s="79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</row>
    <row r="954" spans="1:53" ht="15">
      <c r="A954" s="78"/>
      <c r="B954" s="50"/>
      <c r="C954" s="50"/>
      <c r="D954" s="79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</row>
    <row r="955" spans="1:53" ht="15">
      <c r="A955" s="78"/>
      <c r="B955" s="50"/>
      <c r="C955" s="50"/>
      <c r="D955" s="79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0"/>
      <c r="AX955" s="50"/>
      <c r="AY955" s="50"/>
      <c r="AZ955" s="50"/>
      <c r="BA955" s="50"/>
    </row>
    <row r="956" spans="1:53" ht="15">
      <c r="A956" s="78"/>
      <c r="B956" s="50"/>
      <c r="C956" s="50"/>
      <c r="D956" s="79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</row>
    <row r="957" spans="1:53" ht="15">
      <c r="A957" s="78"/>
      <c r="B957" s="50"/>
      <c r="C957" s="50"/>
      <c r="D957" s="79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0"/>
      <c r="AX957" s="50"/>
      <c r="AY957" s="50"/>
      <c r="AZ957" s="50"/>
      <c r="BA957" s="50"/>
    </row>
    <row r="958" spans="1:53" ht="15">
      <c r="A958" s="78"/>
      <c r="B958" s="50"/>
      <c r="C958" s="50"/>
      <c r="D958" s="79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</row>
    <row r="959" spans="1:53" ht="15">
      <c r="A959" s="78"/>
      <c r="B959" s="50"/>
      <c r="C959" s="50"/>
      <c r="D959" s="79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0"/>
      <c r="AX959" s="50"/>
      <c r="AY959" s="50"/>
      <c r="AZ959" s="50"/>
      <c r="BA959" s="50"/>
    </row>
    <row r="960" spans="1:53" ht="15">
      <c r="A960" s="78"/>
      <c r="B960" s="50"/>
      <c r="C960" s="50"/>
      <c r="D960" s="79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0"/>
      <c r="AX960" s="50"/>
      <c r="AY960" s="50"/>
      <c r="AZ960" s="50"/>
      <c r="BA960" s="50"/>
    </row>
    <row r="961" spans="1:53" ht="15">
      <c r="A961" s="78"/>
      <c r="B961" s="50"/>
      <c r="C961" s="50"/>
      <c r="D961" s="79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</row>
    <row r="962" spans="1:53" ht="15">
      <c r="A962" s="78"/>
      <c r="B962" s="50"/>
      <c r="C962" s="50"/>
      <c r="D962" s="79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</row>
  </sheetData>
  <sheetProtection password="81E0" sheet="1" objects="1" scenarios="1" selectLockedCells="1"/>
  <printOptions/>
  <pageMargins left="0.7874015748031497" right="0.42" top="0.59" bottom="0.31496062992125984" header="0.39" footer="0.2755905511811024"/>
  <pageSetup horizontalDpi="300" verticalDpi="300" orientation="landscape" paperSize="9" scale="65" r:id="rId1"/>
  <rowBreaks count="11" manualBreakCount="11">
    <brk id="49" max="9" man="1"/>
    <brk id="70" max="9" man="1"/>
    <brk id="114" max="9" man="1"/>
    <brk id="133" max="9" man="1"/>
    <brk id="177" max="9" man="1"/>
    <brk id="196" max="9" man="1"/>
    <brk id="245" max="9" man="1"/>
    <brk id="259" max="9" man="1"/>
    <brk id="296" max="9" man="1"/>
    <brk id="322" max="9" man="1"/>
    <brk id="361" max="9" man="1"/>
  </rowBreaks>
  <colBreaks count="1" manualBreakCount="1">
    <brk id="10" max="65535" man="1"/>
  </colBreaks>
  <ignoredErrors>
    <ignoredError sqref="B402:B65536 B1:B400 A1:A655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9.28125" style="0" bestFit="1" customWidth="1"/>
    <col min="3" max="3" width="50.00390625" style="0" bestFit="1" customWidth="1"/>
    <col min="4" max="4" width="5.57421875" style="0" bestFit="1" customWidth="1"/>
    <col min="5" max="5" width="13.7109375" style="0" bestFit="1" customWidth="1"/>
    <col min="6" max="6" width="11.421875" style="0" bestFit="1" customWidth="1"/>
    <col min="7" max="7" width="15.140625" style="0" bestFit="1" customWidth="1"/>
  </cols>
  <sheetData>
    <row r="1" spans="1:37" ht="18.75" thickBot="1">
      <c r="A1" s="63" t="s">
        <v>242</v>
      </c>
      <c r="B1" s="64"/>
      <c r="C1" s="64"/>
      <c r="D1" s="64"/>
      <c r="E1" s="64"/>
      <c r="F1" s="24"/>
      <c r="G1" s="2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16.5" thickTop="1">
      <c r="A2" s="65" t="s">
        <v>173</v>
      </c>
      <c r="B2" s="66"/>
      <c r="C2" s="67"/>
      <c r="D2" s="67"/>
      <c r="E2" s="67"/>
      <c r="F2" s="48"/>
      <c r="G2" s="48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6.5" thickBot="1">
      <c r="A3" s="68" t="s">
        <v>46</v>
      </c>
      <c r="B3" s="68"/>
      <c r="C3" s="68" t="s">
        <v>175</v>
      </c>
      <c r="D3" s="68" t="s">
        <v>176</v>
      </c>
      <c r="E3" s="68" t="s">
        <v>177</v>
      </c>
      <c r="F3" s="26" t="s">
        <v>88</v>
      </c>
      <c r="G3" s="26" t="s">
        <v>178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5.75">
      <c r="A4" s="69" t="s">
        <v>239</v>
      </c>
      <c r="B4" s="70"/>
      <c r="C4" s="70"/>
      <c r="D4" s="70"/>
      <c r="E4" s="70"/>
      <c r="F4" s="27"/>
      <c r="G4" s="27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5">
      <c r="A5" s="71">
        <v>1</v>
      </c>
      <c r="B5" s="62"/>
      <c r="C5" s="62" t="s">
        <v>179</v>
      </c>
      <c r="D5" s="71" t="s">
        <v>180</v>
      </c>
      <c r="E5" s="61">
        <v>0</v>
      </c>
      <c r="F5" s="29">
        <v>1</v>
      </c>
      <c r="G5" s="30">
        <f aca="true" t="shared" si="0" ref="G5:G54">E5*F5</f>
        <v>0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ht="18">
      <c r="A6" s="71">
        <v>2</v>
      </c>
      <c r="B6" s="62"/>
      <c r="C6" s="62" t="s">
        <v>181</v>
      </c>
      <c r="D6" s="71" t="s">
        <v>235</v>
      </c>
      <c r="E6" s="61">
        <v>0</v>
      </c>
      <c r="F6" s="30">
        <v>44</v>
      </c>
      <c r="G6" s="30">
        <f t="shared" si="0"/>
        <v>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8">
      <c r="A7" s="71">
        <v>3</v>
      </c>
      <c r="B7" s="62"/>
      <c r="C7" s="62" t="s">
        <v>182</v>
      </c>
      <c r="D7" s="71" t="s">
        <v>235</v>
      </c>
      <c r="E7" s="61">
        <v>0</v>
      </c>
      <c r="F7" s="30">
        <v>44</v>
      </c>
      <c r="G7" s="30">
        <f t="shared" si="0"/>
        <v>0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8">
      <c r="A8" s="71">
        <v>4</v>
      </c>
      <c r="B8" s="62"/>
      <c r="C8" s="62" t="s">
        <v>183</v>
      </c>
      <c r="D8" s="71" t="s">
        <v>235</v>
      </c>
      <c r="E8" s="61">
        <v>0</v>
      </c>
      <c r="F8" s="30">
        <v>44</v>
      </c>
      <c r="G8" s="30">
        <f t="shared" si="0"/>
        <v>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5.75">
      <c r="A9" s="71">
        <v>5</v>
      </c>
      <c r="B9" s="62"/>
      <c r="C9" s="62" t="s">
        <v>184</v>
      </c>
      <c r="D9" s="71" t="s">
        <v>185</v>
      </c>
      <c r="E9" s="61">
        <v>0</v>
      </c>
      <c r="F9" s="31">
        <v>40</v>
      </c>
      <c r="G9" s="31">
        <v>0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5.75">
      <c r="A10" s="71">
        <v>6</v>
      </c>
      <c r="B10" s="62"/>
      <c r="C10" s="72" t="s">
        <v>186</v>
      </c>
      <c r="D10" s="72" t="s">
        <v>180</v>
      </c>
      <c r="E10" s="61">
        <v>0</v>
      </c>
      <c r="F10" s="31">
        <v>38</v>
      </c>
      <c r="G10" s="31">
        <v>0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8">
      <c r="A11" s="71">
        <v>7</v>
      </c>
      <c r="B11" s="62"/>
      <c r="C11" s="62" t="s">
        <v>187</v>
      </c>
      <c r="D11" s="71" t="s">
        <v>236</v>
      </c>
      <c r="E11" s="61">
        <v>0</v>
      </c>
      <c r="F11" s="30">
        <v>1</v>
      </c>
      <c r="G11" s="30">
        <f t="shared" si="0"/>
        <v>0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8">
      <c r="A12" s="71">
        <v>8</v>
      </c>
      <c r="B12" s="62"/>
      <c r="C12" s="62" t="s">
        <v>188</v>
      </c>
      <c r="D12" s="71" t="s">
        <v>235</v>
      </c>
      <c r="E12" s="61">
        <v>0</v>
      </c>
      <c r="F12" s="32">
        <v>45</v>
      </c>
      <c r="G12" s="32">
        <f t="shared" si="0"/>
        <v>0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8">
      <c r="A13" s="71">
        <v>9</v>
      </c>
      <c r="B13" s="62"/>
      <c r="C13" s="62" t="s">
        <v>189</v>
      </c>
      <c r="D13" s="71" t="s">
        <v>235</v>
      </c>
      <c r="E13" s="61">
        <v>0</v>
      </c>
      <c r="F13" s="30">
        <v>44</v>
      </c>
      <c r="G13" s="30">
        <f t="shared" si="0"/>
        <v>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8">
      <c r="A14" s="71">
        <v>10</v>
      </c>
      <c r="B14" s="62"/>
      <c r="C14" s="62" t="s">
        <v>190</v>
      </c>
      <c r="D14" s="71" t="s">
        <v>235</v>
      </c>
      <c r="E14" s="61">
        <v>0</v>
      </c>
      <c r="F14" s="30">
        <v>44</v>
      </c>
      <c r="G14" s="30">
        <f t="shared" si="0"/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8">
      <c r="A15" s="71">
        <v>11</v>
      </c>
      <c r="B15" s="62"/>
      <c r="C15" s="62" t="s">
        <v>191</v>
      </c>
      <c r="D15" s="71" t="s">
        <v>235</v>
      </c>
      <c r="E15" s="61">
        <v>0</v>
      </c>
      <c r="F15" s="30">
        <v>44</v>
      </c>
      <c r="G15" s="30">
        <f t="shared" si="0"/>
        <v>0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8">
      <c r="A16" s="71">
        <v>12</v>
      </c>
      <c r="B16" s="62"/>
      <c r="C16" s="62" t="s">
        <v>192</v>
      </c>
      <c r="D16" s="71" t="s">
        <v>235</v>
      </c>
      <c r="E16" s="61">
        <v>0</v>
      </c>
      <c r="F16" s="30">
        <v>44</v>
      </c>
      <c r="G16" s="30">
        <f t="shared" si="0"/>
        <v>0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8">
      <c r="A17" s="71">
        <v>13</v>
      </c>
      <c r="B17" s="62"/>
      <c r="C17" s="62" t="s">
        <v>193</v>
      </c>
      <c r="D17" s="71" t="s">
        <v>236</v>
      </c>
      <c r="E17" s="61">
        <v>0</v>
      </c>
      <c r="F17" s="30">
        <v>14</v>
      </c>
      <c r="G17" s="30">
        <f t="shared" si="0"/>
        <v>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8">
      <c r="A18" s="71">
        <v>14</v>
      </c>
      <c r="B18" s="62"/>
      <c r="C18" s="62" t="s">
        <v>194</v>
      </c>
      <c r="D18" s="71" t="s">
        <v>236</v>
      </c>
      <c r="E18" s="61">
        <v>0</v>
      </c>
      <c r="F18" s="30">
        <v>14</v>
      </c>
      <c r="G18" s="30">
        <f t="shared" si="0"/>
        <v>0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5">
      <c r="A19" s="71">
        <v>15</v>
      </c>
      <c r="B19" s="62"/>
      <c r="C19" s="62" t="s">
        <v>195</v>
      </c>
      <c r="D19" s="71" t="s">
        <v>180</v>
      </c>
      <c r="E19" s="61">
        <v>0</v>
      </c>
      <c r="F19" s="30">
        <v>1</v>
      </c>
      <c r="G19" s="30">
        <f t="shared" si="0"/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5">
      <c r="A20" s="71">
        <v>16</v>
      </c>
      <c r="B20" s="62"/>
      <c r="C20" s="62" t="s">
        <v>196</v>
      </c>
      <c r="D20" s="62" t="s">
        <v>180</v>
      </c>
      <c r="E20" s="61">
        <v>0</v>
      </c>
      <c r="F20" s="32">
        <v>2</v>
      </c>
      <c r="G20" s="32">
        <f>E20*F20</f>
        <v>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5">
      <c r="A21" s="71">
        <v>17</v>
      </c>
      <c r="B21" s="62"/>
      <c r="C21" s="62" t="s">
        <v>250</v>
      </c>
      <c r="D21" s="71" t="s">
        <v>185</v>
      </c>
      <c r="E21" s="61">
        <v>0</v>
      </c>
      <c r="F21" s="32">
        <v>2</v>
      </c>
      <c r="G21" s="32">
        <f t="shared" si="0"/>
        <v>0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5">
      <c r="A22" s="71">
        <v>18</v>
      </c>
      <c r="B22" s="62"/>
      <c r="C22" s="62" t="s">
        <v>197</v>
      </c>
      <c r="D22" s="71" t="s">
        <v>180</v>
      </c>
      <c r="E22" s="61">
        <v>0</v>
      </c>
      <c r="F22" s="30">
        <v>2</v>
      </c>
      <c r="G22" s="30">
        <f t="shared" si="0"/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5">
      <c r="A23" s="71">
        <v>19</v>
      </c>
      <c r="B23" s="62"/>
      <c r="C23" s="62" t="s">
        <v>251</v>
      </c>
      <c r="D23" s="71" t="s">
        <v>180</v>
      </c>
      <c r="E23" s="61">
        <v>0</v>
      </c>
      <c r="F23" s="29">
        <v>3</v>
      </c>
      <c r="G23" s="30">
        <f t="shared" si="0"/>
        <v>0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5">
      <c r="A24" s="71">
        <v>20</v>
      </c>
      <c r="B24" s="62"/>
      <c r="C24" s="62" t="s">
        <v>246</v>
      </c>
      <c r="D24" s="71" t="s">
        <v>185</v>
      </c>
      <c r="E24" s="61">
        <v>0</v>
      </c>
      <c r="F24" s="30">
        <v>2</v>
      </c>
      <c r="G24" s="30">
        <f t="shared" si="0"/>
        <v>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5">
      <c r="A25" s="71">
        <v>21</v>
      </c>
      <c r="B25" s="62"/>
      <c r="C25" s="62" t="s">
        <v>198</v>
      </c>
      <c r="D25" s="71" t="s">
        <v>185</v>
      </c>
      <c r="E25" s="61">
        <v>0</v>
      </c>
      <c r="F25" s="30">
        <v>2</v>
      </c>
      <c r="G25" s="30">
        <f t="shared" si="0"/>
        <v>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5">
      <c r="A26" s="71">
        <v>22</v>
      </c>
      <c r="B26" s="62"/>
      <c r="C26" s="62" t="s">
        <v>247</v>
      </c>
      <c r="D26" s="71" t="s">
        <v>185</v>
      </c>
      <c r="E26" s="61">
        <v>0</v>
      </c>
      <c r="F26" s="29">
        <v>2</v>
      </c>
      <c r="G26" s="30">
        <f t="shared" si="0"/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5">
      <c r="A27" s="71">
        <v>23</v>
      </c>
      <c r="B27" s="62"/>
      <c r="C27" s="62" t="s">
        <v>199</v>
      </c>
      <c r="D27" s="71" t="s">
        <v>180</v>
      </c>
      <c r="E27" s="61">
        <v>0</v>
      </c>
      <c r="F27" s="29">
        <v>2</v>
      </c>
      <c r="G27" s="30">
        <f t="shared" si="0"/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5">
      <c r="A28" s="71">
        <v>24</v>
      </c>
      <c r="B28" s="62"/>
      <c r="C28" s="62" t="s">
        <v>248</v>
      </c>
      <c r="D28" s="71" t="s">
        <v>185</v>
      </c>
      <c r="E28" s="61">
        <v>0</v>
      </c>
      <c r="F28" s="29">
        <v>2</v>
      </c>
      <c r="G28" s="30">
        <f t="shared" si="0"/>
        <v>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5">
      <c r="A29" s="71">
        <v>25</v>
      </c>
      <c r="B29" s="62"/>
      <c r="C29" s="62" t="s">
        <v>200</v>
      </c>
      <c r="D29" s="71" t="s">
        <v>180</v>
      </c>
      <c r="E29" s="61">
        <v>0</v>
      </c>
      <c r="F29" s="29">
        <v>2</v>
      </c>
      <c r="G29" s="30">
        <f t="shared" si="0"/>
        <v>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5">
      <c r="A30" s="71">
        <v>26</v>
      </c>
      <c r="B30" s="62"/>
      <c r="C30" s="62" t="s">
        <v>201</v>
      </c>
      <c r="D30" s="71" t="s">
        <v>185</v>
      </c>
      <c r="E30" s="61">
        <v>0</v>
      </c>
      <c r="F30" s="29">
        <v>2</v>
      </c>
      <c r="G30" s="30">
        <f t="shared" si="0"/>
        <v>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5">
      <c r="A31" s="71">
        <v>27</v>
      </c>
      <c r="B31" s="62"/>
      <c r="C31" s="62" t="s">
        <v>202</v>
      </c>
      <c r="D31" s="71" t="s">
        <v>180</v>
      </c>
      <c r="E31" s="61">
        <v>0</v>
      </c>
      <c r="F31" s="29">
        <v>2</v>
      </c>
      <c r="G31" s="29">
        <f t="shared" si="0"/>
        <v>0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5">
      <c r="A32" s="71">
        <v>28</v>
      </c>
      <c r="B32" s="62"/>
      <c r="C32" s="62" t="s">
        <v>249</v>
      </c>
      <c r="D32" s="71" t="s">
        <v>185</v>
      </c>
      <c r="E32" s="61">
        <v>0</v>
      </c>
      <c r="F32" s="29">
        <v>1</v>
      </c>
      <c r="G32" s="29">
        <f t="shared" si="0"/>
        <v>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5">
      <c r="A33" s="71">
        <v>29</v>
      </c>
      <c r="B33" s="62"/>
      <c r="C33" s="62" t="s">
        <v>203</v>
      </c>
      <c r="D33" s="71" t="s">
        <v>180</v>
      </c>
      <c r="E33" s="61">
        <v>0</v>
      </c>
      <c r="F33" s="30">
        <v>1</v>
      </c>
      <c r="G33" s="30">
        <f>E33*F33</f>
        <v>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8">
      <c r="A34" s="71">
        <v>30</v>
      </c>
      <c r="B34" s="62"/>
      <c r="C34" s="62" t="s">
        <v>204</v>
      </c>
      <c r="D34" s="71" t="s">
        <v>235</v>
      </c>
      <c r="E34" s="61">
        <v>0</v>
      </c>
      <c r="F34" s="32">
        <v>18</v>
      </c>
      <c r="G34" s="32">
        <f t="shared" si="0"/>
        <v>0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8">
      <c r="A35" s="71">
        <v>31</v>
      </c>
      <c r="B35" s="62"/>
      <c r="C35" s="62" t="s">
        <v>205</v>
      </c>
      <c r="D35" s="71" t="s">
        <v>235</v>
      </c>
      <c r="E35" s="61">
        <v>0</v>
      </c>
      <c r="F35" s="30">
        <v>17</v>
      </c>
      <c r="G35" s="30">
        <f t="shared" si="0"/>
        <v>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8">
      <c r="A36" s="71">
        <v>32</v>
      </c>
      <c r="B36" s="62"/>
      <c r="C36" s="62" t="s">
        <v>206</v>
      </c>
      <c r="D36" s="71" t="s">
        <v>235</v>
      </c>
      <c r="E36" s="61">
        <v>0</v>
      </c>
      <c r="F36" s="30">
        <v>17</v>
      </c>
      <c r="G36" s="30">
        <f t="shared" si="0"/>
        <v>0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8">
      <c r="A37" s="71">
        <v>33</v>
      </c>
      <c r="B37" s="62"/>
      <c r="C37" s="62" t="s">
        <v>207</v>
      </c>
      <c r="D37" s="71" t="s">
        <v>235</v>
      </c>
      <c r="E37" s="61">
        <v>0</v>
      </c>
      <c r="F37" s="30">
        <v>17</v>
      </c>
      <c r="G37" s="30">
        <f t="shared" si="0"/>
        <v>0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8">
      <c r="A38" s="71">
        <v>34</v>
      </c>
      <c r="B38" s="62"/>
      <c r="C38" s="62" t="s">
        <v>192</v>
      </c>
      <c r="D38" s="71" t="s">
        <v>235</v>
      </c>
      <c r="E38" s="61">
        <v>0</v>
      </c>
      <c r="F38" s="30">
        <v>17</v>
      </c>
      <c r="G38" s="30">
        <f t="shared" si="0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5">
      <c r="A39" s="71">
        <v>35</v>
      </c>
      <c r="B39" s="62"/>
      <c r="C39" s="62" t="s">
        <v>208</v>
      </c>
      <c r="D39" s="71" t="s">
        <v>209</v>
      </c>
      <c r="E39" s="61">
        <v>0</v>
      </c>
      <c r="F39" s="29">
        <v>1</v>
      </c>
      <c r="G39" s="30">
        <f t="shared" si="0"/>
        <v>0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8">
      <c r="A40" s="71">
        <v>36</v>
      </c>
      <c r="B40" s="62"/>
      <c r="C40" s="62" t="s">
        <v>210</v>
      </c>
      <c r="D40" s="71" t="s">
        <v>235</v>
      </c>
      <c r="E40" s="61">
        <v>0</v>
      </c>
      <c r="F40" s="32">
        <v>17</v>
      </c>
      <c r="G40" s="30">
        <f t="shared" si="0"/>
        <v>0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8">
      <c r="A41" s="71">
        <v>37</v>
      </c>
      <c r="B41" s="62"/>
      <c r="C41" s="62" t="s">
        <v>211</v>
      </c>
      <c r="D41" s="71" t="s">
        <v>235</v>
      </c>
      <c r="E41" s="61">
        <v>0</v>
      </c>
      <c r="F41" s="32">
        <v>17</v>
      </c>
      <c r="G41" s="30">
        <f t="shared" si="0"/>
        <v>0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5">
      <c r="A42" s="71">
        <v>38</v>
      </c>
      <c r="B42" s="62"/>
      <c r="C42" s="62" t="s">
        <v>212</v>
      </c>
      <c r="D42" s="71" t="s">
        <v>185</v>
      </c>
      <c r="E42" s="61">
        <v>0</v>
      </c>
      <c r="F42" s="33">
        <v>3</v>
      </c>
      <c r="G42" s="30">
        <f t="shared" si="0"/>
        <v>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5">
      <c r="A43" s="71">
        <v>39</v>
      </c>
      <c r="B43" s="62"/>
      <c r="C43" s="62" t="s">
        <v>213</v>
      </c>
      <c r="D43" s="71" t="s">
        <v>185</v>
      </c>
      <c r="E43" s="61">
        <v>0</v>
      </c>
      <c r="F43" s="33">
        <v>3</v>
      </c>
      <c r="G43" s="30">
        <f t="shared" si="0"/>
        <v>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5">
      <c r="A44" s="71">
        <v>40</v>
      </c>
      <c r="B44" s="62"/>
      <c r="C44" s="62" t="s">
        <v>252</v>
      </c>
      <c r="D44" s="71" t="s">
        <v>185</v>
      </c>
      <c r="E44" s="61">
        <v>0</v>
      </c>
      <c r="F44" s="34">
        <v>3</v>
      </c>
      <c r="G44" s="30">
        <f t="shared" si="0"/>
        <v>0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5">
      <c r="A45" s="71">
        <v>41</v>
      </c>
      <c r="B45" s="62"/>
      <c r="C45" s="62" t="s">
        <v>214</v>
      </c>
      <c r="D45" s="71" t="s">
        <v>180</v>
      </c>
      <c r="E45" s="61">
        <v>0</v>
      </c>
      <c r="F45" s="33">
        <v>3</v>
      </c>
      <c r="G45" s="30">
        <f t="shared" si="0"/>
        <v>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5">
      <c r="A46" s="71">
        <v>42</v>
      </c>
      <c r="B46" s="62"/>
      <c r="C46" s="62" t="s">
        <v>215</v>
      </c>
      <c r="D46" s="71" t="s">
        <v>180</v>
      </c>
      <c r="E46" s="61">
        <v>0</v>
      </c>
      <c r="F46" s="33">
        <v>3</v>
      </c>
      <c r="G46" s="30">
        <f t="shared" si="0"/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5">
      <c r="A47" s="71">
        <v>43</v>
      </c>
      <c r="B47" s="62"/>
      <c r="C47" s="62" t="s">
        <v>216</v>
      </c>
      <c r="D47" s="71" t="s">
        <v>180</v>
      </c>
      <c r="E47" s="61">
        <v>0</v>
      </c>
      <c r="F47" s="33">
        <v>3</v>
      </c>
      <c r="G47" s="30">
        <f t="shared" si="0"/>
        <v>0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5">
      <c r="A48" s="71">
        <v>44</v>
      </c>
      <c r="B48" s="73"/>
      <c r="C48" s="73" t="s">
        <v>217</v>
      </c>
      <c r="D48" s="74" t="s">
        <v>180</v>
      </c>
      <c r="E48" s="61">
        <v>0</v>
      </c>
      <c r="F48" s="33">
        <v>3</v>
      </c>
      <c r="G48" s="30">
        <f t="shared" si="0"/>
        <v>0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5">
      <c r="A49" s="71">
        <v>45</v>
      </c>
      <c r="B49" s="73"/>
      <c r="C49" s="73" t="s">
        <v>218</v>
      </c>
      <c r="D49" s="74" t="s">
        <v>180</v>
      </c>
      <c r="E49" s="61">
        <v>0</v>
      </c>
      <c r="F49" s="33">
        <v>3</v>
      </c>
      <c r="G49" s="30">
        <f t="shared" si="0"/>
        <v>0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5">
      <c r="A50" s="71">
        <v>46</v>
      </c>
      <c r="B50" s="62"/>
      <c r="C50" s="62" t="s">
        <v>219</v>
      </c>
      <c r="D50" s="62" t="s">
        <v>185</v>
      </c>
      <c r="E50" s="61">
        <v>0</v>
      </c>
      <c r="F50" s="29">
        <v>18</v>
      </c>
      <c r="G50" s="30">
        <f t="shared" si="0"/>
        <v>0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5">
      <c r="A51" s="71">
        <v>47</v>
      </c>
      <c r="B51" s="62"/>
      <c r="C51" s="62" t="s">
        <v>220</v>
      </c>
      <c r="D51" s="62" t="s">
        <v>180</v>
      </c>
      <c r="E51" s="61">
        <v>0</v>
      </c>
      <c r="F51" s="29">
        <v>1</v>
      </c>
      <c r="G51" s="30">
        <f t="shared" si="0"/>
        <v>0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8">
      <c r="A52" s="71">
        <v>48</v>
      </c>
      <c r="B52" s="62"/>
      <c r="C52" s="62" t="s">
        <v>221</v>
      </c>
      <c r="D52" s="71" t="s">
        <v>235</v>
      </c>
      <c r="E52" s="61">
        <v>0</v>
      </c>
      <c r="F52" s="29">
        <v>9</v>
      </c>
      <c r="G52" s="30">
        <f t="shared" si="0"/>
        <v>0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8">
      <c r="A53" s="71">
        <v>49</v>
      </c>
      <c r="B53" s="62"/>
      <c r="C53" s="62" t="s">
        <v>222</v>
      </c>
      <c r="D53" s="71" t="s">
        <v>235</v>
      </c>
      <c r="E53" s="61">
        <v>0</v>
      </c>
      <c r="F53" s="32">
        <v>9</v>
      </c>
      <c r="G53" s="30">
        <f t="shared" si="0"/>
        <v>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8">
      <c r="A54" s="71">
        <v>50</v>
      </c>
      <c r="B54" s="62"/>
      <c r="C54" s="72" t="s">
        <v>223</v>
      </c>
      <c r="D54" s="71" t="s">
        <v>235</v>
      </c>
      <c r="E54" s="61">
        <v>0</v>
      </c>
      <c r="F54" s="29">
        <v>51</v>
      </c>
      <c r="G54" s="30">
        <f t="shared" si="0"/>
        <v>0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8">
      <c r="A55" s="71">
        <v>51</v>
      </c>
      <c r="B55" s="62"/>
      <c r="C55" s="62" t="s">
        <v>224</v>
      </c>
      <c r="D55" s="71" t="s">
        <v>235</v>
      </c>
      <c r="E55" s="61">
        <v>0</v>
      </c>
      <c r="F55" s="29">
        <v>51</v>
      </c>
      <c r="G55" s="32">
        <f>E55*F55</f>
        <v>0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5">
      <c r="A56" s="71">
        <v>52</v>
      </c>
      <c r="B56" s="62"/>
      <c r="C56" s="62" t="s">
        <v>243</v>
      </c>
      <c r="D56" s="71" t="s">
        <v>180</v>
      </c>
      <c r="E56" s="61">
        <v>0</v>
      </c>
      <c r="F56" s="29">
        <v>1</v>
      </c>
      <c r="G56" s="32">
        <f>E56*F56</f>
        <v>0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8">
      <c r="A57" s="71">
        <v>53</v>
      </c>
      <c r="B57" s="62"/>
      <c r="C57" s="62" t="s">
        <v>225</v>
      </c>
      <c r="D57" s="71" t="s">
        <v>236</v>
      </c>
      <c r="E57" s="61">
        <v>0</v>
      </c>
      <c r="F57" s="32">
        <v>28</v>
      </c>
      <c r="G57" s="32">
        <f>E57*F57</f>
        <v>0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5">
      <c r="A58" s="74">
        <v>54</v>
      </c>
      <c r="B58" s="73"/>
      <c r="C58" s="73" t="s">
        <v>226</v>
      </c>
      <c r="D58" s="74" t="s">
        <v>227</v>
      </c>
      <c r="E58" s="61">
        <v>0</v>
      </c>
      <c r="F58" s="35">
        <v>9</v>
      </c>
      <c r="G58" s="35">
        <f>E58*F58/100</f>
        <v>0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5">
      <c r="A59" s="74">
        <v>55</v>
      </c>
      <c r="B59" s="73"/>
      <c r="C59" s="73" t="s">
        <v>228</v>
      </c>
      <c r="D59" s="74" t="s">
        <v>185</v>
      </c>
      <c r="E59" s="61">
        <v>0</v>
      </c>
      <c r="F59" s="35">
        <v>4</v>
      </c>
      <c r="G59" s="35">
        <f>E59*F59</f>
        <v>0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5">
      <c r="A60" s="74">
        <v>56</v>
      </c>
      <c r="B60" s="73"/>
      <c r="C60" s="73" t="s">
        <v>229</v>
      </c>
      <c r="D60" s="74" t="s">
        <v>185</v>
      </c>
      <c r="E60" s="61">
        <v>0</v>
      </c>
      <c r="F60" s="35">
        <v>2</v>
      </c>
      <c r="G60" s="35">
        <f>E60*F60</f>
        <v>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1:37" ht="15">
      <c r="A61" s="74">
        <v>57</v>
      </c>
      <c r="B61" s="73"/>
      <c r="C61" s="73" t="s">
        <v>230</v>
      </c>
      <c r="D61" s="74" t="s">
        <v>180</v>
      </c>
      <c r="E61" s="61">
        <v>0</v>
      </c>
      <c r="F61" s="35">
        <v>7</v>
      </c>
      <c r="G61" s="35">
        <f>E61*F61</f>
        <v>0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8">
      <c r="A62" s="74">
        <v>58</v>
      </c>
      <c r="B62" s="73"/>
      <c r="C62" s="73" t="s">
        <v>231</v>
      </c>
      <c r="D62" s="71" t="s">
        <v>235</v>
      </c>
      <c r="E62" s="61">
        <v>0</v>
      </c>
      <c r="F62" s="35">
        <v>51</v>
      </c>
      <c r="G62" s="35">
        <f>E62*F62</f>
        <v>0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5">
      <c r="A63" s="74">
        <v>59</v>
      </c>
      <c r="B63" s="73"/>
      <c r="C63" s="73" t="s">
        <v>232</v>
      </c>
      <c r="D63" s="74" t="s">
        <v>185</v>
      </c>
      <c r="E63" s="61">
        <v>0</v>
      </c>
      <c r="F63" s="35">
        <v>2</v>
      </c>
      <c r="G63" s="35">
        <f>E63*F63</f>
        <v>0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5.75">
      <c r="A64" s="75" t="s">
        <v>238</v>
      </c>
      <c r="B64" s="76"/>
      <c r="C64" s="76"/>
      <c r="D64" s="77"/>
      <c r="E64" s="80"/>
      <c r="F64" s="36"/>
      <c r="G64" s="37">
        <f>SUM(G5:G63)</f>
        <v>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5.75">
      <c r="A65" s="81"/>
      <c r="B65" s="62"/>
      <c r="C65" s="62"/>
      <c r="D65" s="71"/>
      <c r="E65" s="82"/>
      <c r="F65" s="38"/>
      <c r="G65" s="39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5.75">
      <c r="A66" s="71"/>
      <c r="B66" s="71"/>
      <c r="C66" s="71"/>
      <c r="D66" s="71"/>
      <c r="E66" s="71"/>
      <c r="F66" s="28"/>
      <c r="G66" s="40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6.5" thickBot="1">
      <c r="A67" s="83" t="s">
        <v>233</v>
      </c>
      <c r="B67" s="83"/>
      <c r="C67" s="83"/>
      <c r="D67" s="83"/>
      <c r="E67" s="83"/>
      <c r="F67" s="41"/>
      <c r="G67" s="42">
        <f>G64</f>
        <v>0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6.5" thickBot="1">
      <c r="A68" s="83" t="s">
        <v>244</v>
      </c>
      <c r="B68" s="83"/>
      <c r="C68" s="83"/>
      <c r="D68" s="83"/>
      <c r="E68" s="83"/>
      <c r="F68" s="41"/>
      <c r="G68" s="43">
        <f>G67*1.2</f>
        <v>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5.75">
      <c r="A69" s="84"/>
      <c r="B69" s="85"/>
      <c r="C69" s="84"/>
      <c r="D69" s="84"/>
      <c r="E69" s="84"/>
      <c r="F69" s="44"/>
      <c r="G69" s="4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5.75">
      <c r="A70" s="86" t="s">
        <v>234</v>
      </c>
      <c r="B70" s="85"/>
      <c r="C70" s="84"/>
      <c r="D70" s="84"/>
      <c r="E70" s="84"/>
      <c r="F70" s="44"/>
      <c r="G70" s="45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5.75">
      <c r="A71" s="87" t="s">
        <v>237</v>
      </c>
      <c r="B71" s="85"/>
      <c r="C71" s="84"/>
      <c r="D71" s="84"/>
      <c r="E71" s="84"/>
      <c r="F71" s="44"/>
      <c r="G71" s="45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5.75">
      <c r="A72" s="85" t="s">
        <v>253</v>
      </c>
      <c r="B72" s="60"/>
      <c r="C72" s="60"/>
      <c r="D72" s="46"/>
      <c r="E72" s="46"/>
      <c r="F72" s="46"/>
      <c r="G72" s="25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5.75">
      <c r="A73" s="50"/>
      <c r="B73" s="60"/>
      <c r="C73" s="60"/>
      <c r="D73" s="46"/>
      <c r="E73" s="46"/>
      <c r="F73" s="46"/>
      <c r="G73" s="47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5.75">
      <c r="A74" s="50"/>
      <c r="B74" s="59"/>
      <c r="C74" s="59"/>
      <c r="D74" s="59"/>
      <c r="E74" s="59"/>
      <c r="F74" s="50"/>
      <c r="G74" s="50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5">
      <c r="A75" s="54"/>
      <c r="B75" s="50"/>
      <c r="C75" s="50"/>
      <c r="D75" s="50"/>
      <c r="E75" s="50"/>
      <c r="F75" s="50"/>
      <c r="G75" s="50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5">
      <c r="A76" s="54"/>
      <c r="B76" s="50"/>
      <c r="C76" s="50"/>
      <c r="D76" s="50"/>
      <c r="E76" s="50"/>
      <c r="F76" s="50"/>
      <c r="G76" s="50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5">
      <c r="A77" s="50"/>
      <c r="B77" s="50"/>
      <c r="C77" s="50"/>
      <c r="D77" s="50"/>
      <c r="E77" s="50"/>
      <c r="F77" s="50"/>
      <c r="G77" s="50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</row>
    <row r="102" spans="1:37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</row>
    <row r="105" spans="1:37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</row>
    <row r="110" spans="1:3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</row>
    <row r="111" spans="1:3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</row>
    <row r="112" spans="1:37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</row>
    <row r="113" spans="1:3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</row>
    <row r="114" spans="1:37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</row>
    <row r="115" spans="1:3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</row>
    <row r="116" spans="1:37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</row>
    <row r="117" spans="1:37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</row>
    <row r="118" spans="1:37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</row>
    <row r="119" spans="1:37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</row>
    <row r="120" spans="1:37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</row>
    <row r="121" spans="1:37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</row>
    <row r="122" spans="1:37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</row>
    <row r="123" spans="1:37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</row>
    <row r="124" spans="1:37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</row>
    <row r="125" spans="1:37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</row>
    <row r="126" spans="1:37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</row>
    <row r="127" spans="1:37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</row>
    <row r="128" spans="1:37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</row>
    <row r="129" spans="1:37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</row>
    <row r="130" spans="1:37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</row>
    <row r="131" spans="1:37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</row>
    <row r="132" spans="1:37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</row>
    <row r="133" spans="1:37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</row>
    <row r="134" spans="1:37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</row>
    <row r="135" spans="1:37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</row>
    <row r="136" spans="1:37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</row>
    <row r="137" spans="1:37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</row>
    <row r="138" spans="1:37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</row>
    <row r="139" spans="1:37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</row>
    <row r="140" spans="1:37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</row>
    <row r="141" spans="1:37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</row>
    <row r="142" spans="1:37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</row>
    <row r="143" spans="1:37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</row>
    <row r="144" spans="1:37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</row>
    <row r="145" spans="1:37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</row>
    <row r="146" spans="1:37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</row>
    <row r="147" spans="1:37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</row>
    <row r="148" spans="1:37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</row>
    <row r="149" spans="1:37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</row>
    <row r="150" spans="1:37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</row>
    <row r="151" spans="1:37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</row>
    <row r="152" spans="1:37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</row>
    <row r="153" spans="1:37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</row>
    <row r="154" spans="1:37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</row>
    <row r="155" spans="1:37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</row>
    <row r="156" spans="1:37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</row>
    <row r="157" spans="1:37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</row>
    <row r="158" spans="1:37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</row>
    <row r="159" spans="1:37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</row>
    <row r="161" spans="1:37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</row>
    <row r="163" spans="1:37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</row>
    <row r="164" spans="1:37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</row>
    <row r="165" spans="1:37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</row>
    <row r="166" spans="1:37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</row>
    <row r="167" spans="1:37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</row>
    <row r="168" spans="1:37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</row>
    <row r="169" spans="1:37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</row>
    <row r="170" spans="1:37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</row>
    <row r="172" spans="1:37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</row>
    <row r="173" spans="1:37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</row>
    <row r="174" spans="1:37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</row>
    <row r="175" spans="1:37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</row>
    <row r="176" spans="1:37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</row>
    <row r="177" spans="1:37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</row>
    <row r="178" spans="1:37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</row>
    <row r="179" spans="1:37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37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</row>
    <row r="184" spans="1:37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</row>
    <row r="185" spans="1:37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</row>
    <row r="186" spans="1:37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</row>
    <row r="187" spans="1:37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</row>
    <row r="188" spans="1:37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</row>
    <row r="189" spans="1:37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</row>
    <row r="190" spans="1:37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</row>
    <row r="191" spans="1:37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</row>
    <row r="192" spans="1:37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</row>
    <row r="193" spans="1:37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</row>
    <row r="194" spans="1:37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</row>
    <row r="195" spans="1:37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</row>
    <row r="196" spans="1:37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</row>
    <row r="197" spans="1:37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</row>
    <row r="198" spans="1:37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</row>
    <row r="199" spans="1:37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</row>
    <row r="200" spans="1:37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</row>
    <row r="201" spans="1:37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</row>
    <row r="202" spans="1:37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</row>
    <row r="203" spans="1:37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</row>
    <row r="204" spans="1:37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</row>
    <row r="205" spans="1:37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</row>
    <row r="206" spans="1:37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</row>
    <row r="207" spans="1:37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</row>
    <row r="208" spans="1:37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</row>
    <row r="209" spans="1:37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</row>
    <row r="210" spans="1:37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</row>
    <row r="211" spans="1:37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</row>
    <row r="212" spans="1:37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</row>
    <row r="213" spans="1:37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</row>
    <row r="214" spans="1:37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</row>
    <row r="215" spans="1:37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</row>
    <row r="216" spans="1:37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</row>
    <row r="217" spans="1:37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</row>
    <row r="218" spans="1:37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</row>
    <row r="219" spans="1:37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</row>
    <row r="220" spans="1:37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</row>
    <row r="221" spans="1:37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</row>
    <row r="222" spans="1:37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</row>
    <row r="223" spans="1:37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</row>
    <row r="224" spans="1:37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</row>
    <row r="225" spans="1:37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</row>
    <row r="226" spans="1:37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</row>
    <row r="227" spans="1:37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</row>
    <row r="228" spans="1:37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</row>
    <row r="229" spans="1:37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</row>
    <row r="230" spans="1:37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</row>
    <row r="231" spans="1:37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</row>
    <row r="232" spans="1:37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</row>
    <row r="233" spans="1:37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</row>
    <row r="234" spans="1:37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</row>
    <row r="235" spans="1:37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</row>
    <row r="236" spans="1:37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</row>
    <row r="237" spans="1:37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</row>
    <row r="238" spans="1:37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</row>
    <row r="239" spans="1:37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</row>
    <row r="240" spans="1:37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</row>
    <row r="241" spans="1:37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</row>
    <row r="242" spans="1:37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</row>
    <row r="243" spans="1:37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</row>
    <row r="244" spans="1:37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</row>
    <row r="245" spans="1:37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</row>
    <row r="246" spans="1:37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</row>
    <row r="247" spans="1:37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</row>
    <row r="248" spans="1:37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</row>
    <row r="249" spans="1:37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</row>
    <row r="250" spans="1:37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</row>
    <row r="251" spans="1:37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</row>
    <row r="252" spans="1:37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</row>
    <row r="253" spans="1:37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</row>
    <row r="254" spans="1:37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</row>
    <row r="255" spans="1:37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</row>
    <row r="256" spans="1:37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</row>
    <row r="257" spans="1:37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</row>
    <row r="258" spans="1:37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</row>
    <row r="259" spans="1:37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</row>
    <row r="260" spans="1:37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</row>
    <row r="261" spans="1:37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</row>
    <row r="262" spans="1:37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</row>
    <row r="263" spans="1:37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</row>
    <row r="264" spans="1:37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</row>
    <row r="265" spans="1:37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</row>
    <row r="266" spans="1:37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</row>
    <row r="267" spans="1:37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</row>
    <row r="268" spans="1:37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</row>
    <row r="269" spans="1:37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</row>
    <row r="270" spans="1:37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</row>
    <row r="271" spans="1:37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</row>
    <row r="272" spans="1:37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</row>
    <row r="273" spans="1:37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</row>
    <row r="274" spans="1:37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</row>
    <row r="275" spans="1:37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</row>
    <row r="276" spans="1:37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</row>
    <row r="277" spans="1:37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</row>
    <row r="278" spans="1:37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</row>
    <row r="279" spans="1:37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</row>
    <row r="280" spans="1:37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</row>
    <row r="281" spans="1:37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</row>
    <row r="282" spans="1:37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</row>
    <row r="283" spans="1:37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</row>
    <row r="284" spans="1:37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</row>
    <row r="285" spans="1:37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</row>
    <row r="286" spans="1:37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</row>
    <row r="287" spans="1:37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</row>
    <row r="288" spans="1:37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</row>
    <row r="289" spans="1:37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</row>
    <row r="290" spans="1:37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</row>
    <row r="291" spans="1:37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</row>
    <row r="292" spans="1:37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</row>
    <row r="293" spans="1:37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</row>
    <row r="294" spans="1:37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</row>
    <row r="295" spans="1:37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</row>
    <row r="296" spans="1:37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</row>
    <row r="297" spans="1:37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 spans="1:37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</row>
    <row r="305" spans="1:37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 spans="1:37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 spans="1:37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</row>
    <row r="312" spans="1:37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1:37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 spans="1:37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 spans="1:37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:37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 spans="1:37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spans="1:37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</row>
    <row r="337" spans="1:37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</row>
    <row r="339" spans="1:37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</row>
    <row r="345" spans="1:37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</row>
    <row r="346" spans="1:37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</row>
    <row r="348" spans="1:37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</row>
    <row r="349" spans="1:37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</row>
    <row r="350" spans="1:37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</row>
    <row r="354" spans="1:37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</row>
    <row r="355" spans="1:37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 spans="1:37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 spans="1:37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</row>
    <row r="358" spans="1:37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</row>
    <row r="359" spans="1:37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 spans="1:37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 spans="1:37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 spans="1:37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</row>
    <row r="377" spans="1:37" ht="12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</row>
    <row r="378" spans="1:37" ht="12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</row>
    <row r="379" spans="1:37" ht="12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</row>
    <row r="380" spans="1:37" ht="12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</row>
    <row r="381" spans="1:37" ht="12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</row>
    <row r="382" spans="1:37" ht="12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</row>
    <row r="383" spans="1:37" ht="12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</row>
    <row r="384" spans="1:37" ht="12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</row>
    <row r="385" spans="1:37" ht="12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</row>
    <row r="386" spans="1:37" ht="12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</row>
    <row r="387" spans="1:37" ht="12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</row>
    <row r="388" spans="1:37" ht="12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</row>
    <row r="389" spans="1:37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</row>
    <row r="390" spans="1:37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</row>
    <row r="391" spans="1:37" ht="12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</row>
    <row r="392" spans="1:37" ht="12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</row>
    <row r="393" spans="1:37" ht="12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</row>
    <row r="394" spans="1:37" ht="12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</row>
    <row r="395" spans="1:37" ht="12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</row>
    <row r="396" spans="1:37" ht="12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</row>
    <row r="397" spans="1:37" ht="12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</row>
    <row r="398" spans="1:37" ht="12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</row>
    <row r="399" spans="1:37" ht="12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</row>
    <row r="400" spans="1:37" ht="12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</row>
    <row r="401" spans="1:37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</row>
    <row r="402" spans="1:37" ht="12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</row>
    <row r="403" spans="1:37" ht="12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</row>
    <row r="404" spans="1:37" ht="12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</row>
    <row r="405" spans="1:37" ht="12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</row>
    <row r="406" spans="1:37" ht="12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</row>
    <row r="407" spans="1:37" ht="12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</row>
    <row r="408" spans="1:37" ht="12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</row>
    <row r="409" spans="1:37" ht="12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</row>
    <row r="410" spans="1:37" ht="12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</row>
    <row r="411" spans="1:37" ht="12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</row>
    <row r="412" spans="1:37" ht="12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</row>
    <row r="413" spans="1:37" ht="12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</row>
    <row r="414" spans="1:37" ht="12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</row>
    <row r="415" spans="1:37" ht="12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</row>
    <row r="416" spans="1:37" ht="12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</row>
    <row r="417" spans="1:37" ht="12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</row>
    <row r="418" spans="8:37" ht="12.75"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</row>
    <row r="419" spans="8:37" ht="12.75"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</row>
    <row r="420" spans="8:37" ht="12.75"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</row>
    <row r="421" spans="8:37" ht="12.75"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</row>
    <row r="422" spans="8:37" ht="12.75"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</row>
    <row r="423" spans="8:37" ht="12.75"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</row>
    <row r="424" spans="8:37" ht="12.75"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</row>
    <row r="425" spans="8:37" ht="12.75"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</row>
    <row r="426" spans="8:37" ht="12.75"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</row>
    <row r="427" spans="8:37" ht="12.75"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</row>
    <row r="428" spans="8:37" ht="12.75"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</row>
    <row r="429" spans="8:37" ht="12.75"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</row>
    <row r="430" spans="8:37" ht="12.75"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</row>
    <row r="431" spans="8:37" ht="12.75"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</row>
    <row r="432" spans="8:37" ht="12.75"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</row>
    <row r="433" spans="8:37" ht="12.75"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</row>
    <row r="434" spans="8:37" ht="12.75"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</row>
    <row r="435" spans="8:37" ht="12.75"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</row>
    <row r="436" spans="8:37" ht="12.75"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</row>
    <row r="437" spans="8:37" ht="12.75"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</row>
    <row r="438" spans="8:37" ht="12.75"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</row>
    <row r="439" spans="8:37" ht="12.75"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</row>
    <row r="440" spans="8:37" ht="12.75"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</row>
    <row r="441" spans="8:37" ht="12.75"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</row>
    <row r="442" spans="8:37" ht="12.75"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</row>
    <row r="443" spans="8:37" ht="12.75"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</row>
    <row r="444" spans="8:37" ht="12.75"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</row>
    <row r="445" spans="8:37" ht="12.75"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</row>
    <row r="446" spans="8:37" ht="12.75"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</row>
    <row r="447" spans="8:37" ht="12.75"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</row>
    <row r="448" spans="8:37" ht="12.75"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</row>
    <row r="449" spans="8:37" ht="12.75"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</row>
    <row r="450" spans="8:37" ht="12.75"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</row>
    <row r="451" spans="8:37" ht="12.75"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</row>
    <row r="452" spans="8:37" ht="12.75"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</row>
    <row r="453" spans="8:37" ht="12.75"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</row>
    <row r="454" spans="8:37" ht="12.75"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</row>
    <row r="455" spans="8:37" ht="12.75"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</row>
    <row r="456" spans="8:37" ht="12.75"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</row>
    <row r="457" spans="8:37" ht="12.75"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</row>
    <row r="458" spans="8:37" ht="12.75"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</row>
    <row r="459" spans="8:37" ht="12.75"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</row>
    <row r="460" spans="8:37" ht="12.75"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</row>
    <row r="461" spans="8:37" ht="12.75"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</row>
    <row r="462" spans="8:37" ht="12.75"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</row>
    <row r="463" spans="8:37" ht="12.75"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</row>
    <row r="464" spans="8:37" ht="12.75"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</row>
    <row r="465" spans="8:37" ht="12.75"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</row>
    <row r="466" spans="8:37" ht="12.75"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</row>
    <row r="467" spans="8:37" ht="12.75"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</row>
    <row r="468" spans="8:37" ht="12.75"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</row>
    <row r="469" spans="8:37" ht="12.75"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</row>
    <row r="470" spans="8:37" ht="12.75"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</row>
    <row r="471" spans="8:37" ht="12.75"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</row>
    <row r="472" spans="8:37" ht="12.75"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</row>
    <row r="473" spans="8:37" ht="12.75"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</row>
    <row r="474" spans="8:37" ht="12.75"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</row>
    <row r="475" spans="8:37" ht="12.75"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</row>
    <row r="476" spans="8:37" ht="12.75"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</row>
    <row r="477" spans="8:37" ht="12.75"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</row>
    <row r="478" spans="8:37" ht="12.75"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</row>
    <row r="479" spans="8:37" ht="12.75"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</row>
    <row r="480" spans="8:37" ht="12.75"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</row>
    <row r="481" spans="8:37" ht="12.75"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</row>
    <row r="482" spans="8:37" ht="12.75"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</row>
    <row r="483" spans="8:37" ht="12.75"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</row>
    <row r="484" spans="8:37" ht="12.75"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</row>
    <row r="485" spans="8:37" ht="12.75"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</row>
    <row r="486" spans="8:37" ht="12.75"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</row>
    <row r="487" spans="8:37" ht="12.75"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</row>
    <row r="488" spans="8:37" ht="12.75"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</row>
    <row r="489" spans="8:37" ht="12.75"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</row>
    <row r="490" spans="8:37" ht="12.75"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</row>
    <row r="491" spans="8:37" ht="12.75"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</row>
    <row r="492" spans="8:37" ht="12.75"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</row>
    <row r="493" spans="8:37" ht="12.75"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</row>
    <row r="494" spans="8:37" ht="12.75"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</row>
    <row r="495" spans="8:37" ht="12.75"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</row>
    <row r="496" spans="8:37" ht="12.75"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</row>
    <row r="497" spans="8:37" ht="12.75"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</row>
    <row r="498" spans="8:37" ht="12.75"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</row>
    <row r="499" spans="8:37" ht="12.75"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</row>
    <row r="500" spans="8:37" ht="12.75"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</row>
    <row r="501" spans="8:37" ht="12.75"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</row>
    <row r="502" spans="8:37" ht="12.75"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</row>
    <row r="503" spans="8:37" ht="12.75"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</row>
    <row r="504" spans="8:37" ht="12.75"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</row>
    <row r="505" spans="8:37" ht="12.75"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</row>
    <row r="506" spans="8:37" ht="12.75"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</row>
    <row r="507" spans="8:37" ht="12.75"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</row>
    <row r="508" spans="8:37" ht="12.75"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</row>
    <row r="509" spans="8:37" ht="12.75"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</row>
    <row r="510" spans="8:37" ht="12.75"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</row>
    <row r="511" spans="8:37" ht="12.75"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</row>
    <row r="512" spans="8:37" ht="12.75"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</row>
    <row r="513" spans="8:37" ht="12.75"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</row>
    <row r="514" spans="8:37" ht="12.75"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</row>
    <row r="515" spans="8:37" ht="12.75"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</row>
    <row r="516" spans="8:37" ht="12.75"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</row>
    <row r="517" spans="8:37" ht="12.75"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</row>
    <row r="518" spans="8:37" ht="12.75"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</row>
    <row r="519" spans="8:37" ht="12.75"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</row>
    <row r="520" spans="8:37" ht="12.75"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</row>
    <row r="521" spans="8:37" ht="12.75"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</row>
    <row r="522" spans="8:37" ht="12.75"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</row>
    <row r="523" spans="8:37" ht="12.75"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</row>
    <row r="524" spans="8:37" ht="12.75"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</row>
    <row r="525" spans="8:37" ht="12.75"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</row>
    <row r="526" spans="8:37" ht="12.75"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</row>
    <row r="527" spans="8:37" ht="12.75"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</row>
    <row r="528" spans="8:37" ht="12.75"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</row>
    <row r="529" spans="8:37" ht="12.75"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</row>
    <row r="530" spans="8:37" ht="12.75"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</row>
    <row r="531" spans="8:37" ht="12.75"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</row>
    <row r="532" spans="8:37" ht="12.75"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</row>
    <row r="533" spans="8:37" ht="12.75"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</row>
    <row r="534" spans="8:37" ht="12.75"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</row>
    <row r="535" spans="8:37" ht="12.75"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</row>
    <row r="536" spans="8:37" ht="12.75"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</row>
    <row r="537" spans="8:37" ht="12.75"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</row>
    <row r="538" spans="8:37" ht="12.75"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</row>
    <row r="539" spans="8:37" ht="12.75"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8:37" ht="12.75"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8:37" ht="12.75"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</row>
    <row r="542" spans="8:37" ht="12.75"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8:37" ht="12.75"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</row>
    <row r="544" spans="8:37" ht="12.75"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8:37" ht="12.75"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</row>
    <row r="546" spans="8:37" ht="12.75"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</row>
    <row r="547" spans="8:37" ht="12.75"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</row>
    <row r="548" spans="8:37" ht="12.75"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 spans="8:37" ht="12.75"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8:37" ht="12.75"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</row>
    <row r="551" spans="8:37" ht="12.75"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</row>
    <row r="552" spans="8:37" ht="12.75"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</row>
    <row r="553" spans="8:37" ht="12.75"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</row>
    <row r="554" spans="8:37" ht="12.75"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 spans="8:37" ht="12.75"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8:37" ht="12.75"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</row>
    <row r="557" spans="8:37" ht="12.75"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 spans="8:37" ht="12.75"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</row>
    <row r="559" spans="8:37" ht="12.75"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</row>
    <row r="560" spans="8:37" ht="12.75"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8:37" ht="12.75"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8:37" ht="12.75"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 spans="8:37" ht="12.75"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8:37" ht="12.75"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 spans="8:37" ht="12.75"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8:37" ht="12.75"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8:37" ht="12.75"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8:37" ht="12.75"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</row>
    <row r="569" spans="8:37" ht="12.75"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</row>
    <row r="570" spans="8:37" ht="12.75"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8:37" ht="12.75"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</row>
    <row r="572" spans="8:37" ht="12.75"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8:37" ht="12.75"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</row>
    <row r="574" spans="8:37" ht="12.75"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8:37" ht="12.75"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8:37" ht="12.75"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8:37" ht="12.75"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8:37" ht="12.75"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8:37" ht="12.75"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8:37" ht="12.75"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8:37" ht="12.75"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8:37" ht="12.75"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8:37" ht="12.75"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8:37" ht="12.75"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8:37" ht="12.75"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8:37" ht="12.75"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8:37" ht="12.75"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8:37" ht="12.75"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8:37" ht="12.75"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8:37" ht="12.75"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8:37" ht="12.75"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8:37" ht="12.75"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8:37" ht="12.75"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8:37" ht="12.75"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8:37" ht="12.75"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8:37" ht="12.75"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8:37" ht="12.75"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8:37" ht="12.75"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8:37" ht="12.75"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8:37" ht="12.75"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8:37" ht="12.75"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8:37" ht="12.75"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8:37" ht="12.75"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 spans="8:37" ht="12.75"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</row>
    <row r="605" spans="8:37" ht="12.75"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</row>
    <row r="606" spans="8:37" ht="12.75"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</row>
    <row r="607" spans="8:37" ht="12.75"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</row>
    <row r="608" spans="8:37" ht="12.75"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</row>
    <row r="609" spans="8:37" ht="12.75"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</row>
    <row r="610" spans="8:37" ht="12.75"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</row>
    <row r="611" spans="8:37" ht="12.75"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</row>
    <row r="612" spans="8:37" ht="12.75"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</row>
    <row r="613" spans="8:37" ht="12.75"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</row>
    <row r="614" spans="8:37" ht="12.75"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</row>
    <row r="615" spans="8:37" ht="12.75"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</row>
  </sheetData>
  <sheetProtection password="81E0" sheet="1" objects="1" scenarios="1" selectLockedCells="1"/>
  <printOptions/>
  <pageMargins left="0.75" right="0.75" top="1" bottom="1" header="0.4921259845" footer="0.4921259845"/>
  <pageSetup horizontalDpi="600" verticalDpi="600" orientation="landscape" paperSize="9" r:id="rId1"/>
  <ignoredErrors>
    <ignoredError sqref="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Karel Sztula</cp:lastModifiedBy>
  <cp:lastPrinted>2011-04-18T05:24:15Z</cp:lastPrinted>
  <dcterms:created xsi:type="dcterms:W3CDTF">2003-08-27T16:40:13Z</dcterms:created>
  <dcterms:modified xsi:type="dcterms:W3CDTF">2011-04-20T08:49:37Z</dcterms:modified>
  <cp:category/>
  <cp:version/>
  <cp:contentType/>
  <cp:contentStatus/>
</cp:coreProperties>
</file>