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<sst xmlns="http://schemas.openxmlformats.org/spreadsheetml/2006/main" count="73" uniqueCount="65">
  <si>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náklady (OON)</t>
  </si>
  <si>
    <t>OON</t>
  </si>
  <si>
    <t>%</t>
  </si>
  <si>
    <t xml:space="preserve">Ostatní osobní </t>
  </si>
  <si>
    <t>na platy</t>
  </si>
  <si>
    <t xml:space="preserve">Prostředky </t>
  </si>
  <si>
    <t xml:space="preserve"> závazný ukazatel (limit)</t>
  </si>
  <si>
    <t xml:space="preserve"> skutečnost za rok 2005</t>
  </si>
  <si>
    <t xml:space="preserve">      z toho mimorozpočtové prostředky </t>
  </si>
  <si>
    <t xml:space="preserve">      z toho fond odměn</t>
  </si>
  <si>
    <t xml:space="preserve">                                  Rozbor čerpání mzdových prostředků za rok 2005</t>
  </si>
  <si>
    <t>Platy</t>
  </si>
  <si>
    <t xml:space="preserve">  1 - Granty Grantové agentury AV ČR - účelové</t>
  </si>
  <si>
    <t xml:space="preserve">  2 - Zahraniční granty - mimorozpočtové</t>
  </si>
  <si>
    <t xml:space="preserve">  5 - Tématický program NPV Informační společnost - účelové</t>
  </si>
  <si>
    <t xml:space="preserve">  Institucionální prostředky</t>
  </si>
  <si>
    <t xml:space="preserve">  0 - Dary a ostat. prostředky rezervního fondu - mimorozpočtové</t>
  </si>
  <si>
    <t xml:space="preserve">  3 - Granty GA ČR  - mimorozpočtové</t>
  </si>
  <si>
    <t xml:space="preserve">  4 - Projekty ost. poskytovatelů  - mimorozpočtové</t>
  </si>
  <si>
    <t xml:space="preserve">  7 - Zakázky hlavní činnosti  - mimorozpočtové</t>
  </si>
  <si>
    <t xml:space="preserve">  Celkem</t>
  </si>
  <si>
    <t xml:space="preserve">  1.  Porovnání závazného ukazatele (limitu) mzdových prostředků a skutečného čerpání za rok 2005</t>
  </si>
  <si>
    <t xml:space="preserve">  2. Členění mzdových prostředků podle zdrojů (článků) za rok 2005</t>
  </si>
  <si>
    <t xml:space="preserve">  3. Členění mzdové prostředky podle zdrojů  za rok 2005</t>
  </si>
  <si>
    <t xml:space="preserve">  institucionální</t>
  </si>
  <si>
    <t xml:space="preserve">  účelové (kapitola AV- čl.1, 5 a 6)</t>
  </si>
  <si>
    <t xml:space="preserve">  mimorozpočtové (čl. 3 a 4)</t>
  </si>
  <si>
    <t xml:space="preserve">  ostatní mimorozpočtové vč. jiné činnosti (čl. 0, 2 a 7)</t>
  </si>
  <si>
    <t xml:space="preserve">       z toho jiná činnost</t>
  </si>
  <si>
    <t xml:space="preserve">  Mzdové prostředky</t>
  </si>
  <si>
    <t xml:space="preserve">  Složka platu</t>
  </si>
  <si>
    <t xml:space="preserve">  platové tarify</t>
  </si>
  <si>
    <t xml:space="preserve">  příplatky za vedení</t>
  </si>
  <si>
    <t xml:space="preserve">  zvláštní příplatky</t>
  </si>
  <si>
    <t xml:space="preserve">  ostatní složky platu</t>
  </si>
  <si>
    <t xml:space="preserve">  náhrady platu</t>
  </si>
  <si>
    <t xml:space="preserve">  osobní příplatky</t>
  </si>
  <si>
    <t xml:space="preserve">  odměny</t>
  </si>
  <si>
    <t xml:space="preserve">  Platy celkem</t>
  </si>
  <si>
    <t xml:space="preserve">  4. Vyplacené platy celkem za rok  2005 v členění podle složek platu</t>
  </si>
  <si>
    <t xml:space="preserve">  dohody o pracích konaných mimo pracovní poměr</t>
  </si>
  <si>
    <t xml:space="preserve">  autorské honoráře, odměny ze soutěží, odměny za vynálezy a zlepš. návrhy</t>
  </si>
  <si>
    <t xml:space="preserve">  odstupné</t>
  </si>
  <si>
    <t xml:space="preserve">  náležitosti osob vykon. základní (náhradní) vojenskou službu</t>
  </si>
  <si>
    <t xml:space="preserve">  OON celkem</t>
  </si>
  <si>
    <t xml:space="preserve">  6. Průměrné měsíční výdělky podle kategorií zaměstnanců v r. 2005</t>
  </si>
  <si>
    <t>Průměr. měsíční výdělek v Kč</t>
  </si>
  <si>
    <t>Průměrný přepočt. počet zaměstnanců</t>
  </si>
  <si>
    <t xml:space="preserve">  Kategorie zaměstnanců</t>
  </si>
  <si>
    <t xml:space="preserve">  Celkem </t>
  </si>
  <si>
    <t xml:space="preserve">  vědecký pracovník (s atestací, kat. 1)</t>
  </si>
  <si>
    <t xml:space="preserve">  odborný pracovník s SŠ a VOŠ (kat. 4)</t>
  </si>
  <si>
    <t xml:space="preserve">  odborný pracovník s VaV s SŠ a VOŠ (kat. 5)</t>
  </si>
  <si>
    <t xml:space="preserve">  technicko-hospodářský pracovník (kat. 7)</t>
  </si>
  <si>
    <t xml:space="preserve">  dělník (kat. 8)</t>
  </si>
  <si>
    <t xml:space="preserve">  provozní pracovník (kat. 9)</t>
  </si>
  <si>
    <t xml:space="preserve">  Ukazatel</t>
  </si>
  <si>
    <t xml:space="preserve">  5. Vyplacené OON celkem za rok 2005 </t>
  </si>
  <si>
    <t xml:space="preserve">  Článek - zdroj prostředků</t>
  </si>
  <si>
    <t>tis. Kč</t>
  </si>
  <si>
    <t xml:space="preserve">  odborný pracovník VaV s VŠ (kat. 2)</t>
  </si>
  <si>
    <t xml:space="preserve">  odborný pracovník s VŠ (kat. 3)</t>
  </si>
  <si>
    <t xml:space="preserve">  6 - Program podp.cíl.výzk.a vývoje a Program podp.projektů cíl.výzk. - účelové</t>
  </si>
  <si>
    <t xml:space="preserve">  Mzdové prostředky celkem</t>
  </si>
  <si>
    <t>Název zpracovatele: Archeologický ústav AV ČR, Praha                                                           Příloha č.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</si>
</sst>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0&quot;  &quot;"/>
    <numFmt numFmtId="166" formatCode="#,##0.00&quot;     &quot;"/>
    <numFmt numFmtId="167" formatCode="#,##0.00&quot;       &quot;"/>
    <numFmt numFmtId="168" formatCode="0.0"/>
    <numFmt numFmtId="169" formatCode="0.0&quot;        &quot;"/>
    <numFmt numFmtId="170" formatCode="#,##0.0"/>
    <numFmt numFmtId="171" formatCode="#,##0.0&quot;        &quot;"/>
  </numFmts>
  <fonts count="6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ill="1" applyBorder="1" applyAlignment="1" applyProtection="1">
      <alignment/>
      <protection locked="0"/>
    </xf>
    <xf numFmtId="164" fontId="0" fillId="2" borderId="6" xfId="0" applyNumberForma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/>
      <protection locked="0"/>
    </xf>
    <xf numFmtId="164" fontId="0" fillId="2" borderId="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71" fontId="0" fillId="0" borderId="2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71" fontId="0" fillId="0" borderId="3" xfId="0" applyNumberForma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71" fontId="3" fillId="0" borderId="4" xfId="0" applyNumberFormat="1" applyFont="1" applyBorder="1" applyAlignment="1" applyProtection="1">
      <alignment/>
      <protection/>
    </xf>
    <xf numFmtId="171" fontId="0" fillId="0" borderId="12" xfId="0" applyNumberFormat="1" applyBorder="1" applyAlignment="1" applyProtection="1">
      <alignment/>
      <protection/>
    </xf>
    <xf numFmtId="171" fontId="0" fillId="0" borderId="4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66.625" style="12" customWidth="1"/>
    <col min="2" max="2" width="17.375" style="12" customWidth="1"/>
    <col min="3" max="3" width="15.375" style="12" customWidth="1"/>
  </cols>
  <sheetData>
    <row r="1" spans="1:5" ht="15.75" customHeight="1">
      <c r="A1" s="3" t="s">
        <v>64</v>
      </c>
      <c r="E1" s="37"/>
    </row>
    <row r="2" ht="15" customHeight="1">
      <c r="A2" s="13"/>
    </row>
    <row r="3" ht="15.75">
      <c r="A3" s="14" t="s">
        <v>10</v>
      </c>
    </row>
    <row r="4" ht="11.25" customHeight="1"/>
    <row r="5" spans="1:3" s="2" customFormat="1" ht="15">
      <c r="A5" s="15" t="s">
        <v>21</v>
      </c>
      <c r="B5" s="16"/>
      <c r="C5" s="16"/>
    </row>
    <row r="6" ht="3" customHeight="1" thickBot="1">
      <c r="A6" s="13"/>
    </row>
    <row r="7" spans="1:3" ht="12.75">
      <c r="A7" s="17"/>
      <c r="B7" s="18" t="s">
        <v>5</v>
      </c>
      <c r="C7" s="19" t="s">
        <v>3</v>
      </c>
    </row>
    <row r="8" spans="1:3" ht="11.25" customHeight="1">
      <c r="A8" s="20"/>
      <c r="B8" s="21" t="s">
        <v>4</v>
      </c>
      <c r="C8" s="22" t="s">
        <v>0</v>
      </c>
    </row>
    <row r="9" spans="1:3" ht="12" customHeight="1" thickBot="1">
      <c r="A9" s="20" t="s">
        <v>56</v>
      </c>
      <c r="B9" s="21" t="s">
        <v>59</v>
      </c>
      <c r="C9" s="22" t="s">
        <v>59</v>
      </c>
    </row>
    <row r="10" spans="1:3" ht="12.75">
      <c r="A10" s="17" t="s">
        <v>6</v>
      </c>
      <c r="B10" s="4">
        <v>22972</v>
      </c>
      <c r="C10" s="5">
        <v>977</v>
      </c>
    </row>
    <row r="11" spans="1:3" ht="12.75">
      <c r="A11" s="20" t="s">
        <v>7</v>
      </c>
      <c r="B11" s="6">
        <v>26171</v>
      </c>
      <c r="C11" s="7">
        <v>2705</v>
      </c>
    </row>
    <row r="12" spans="1:3" ht="12.75">
      <c r="A12" s="20" t="s">
        <v>8</v>
      </c>
      <c r="B12" s="6">
        <v>3199</v>
      </c>
      <c r="C12" s="7">
        <v>1728</v>
      </c>
    </row>
    <row r="13" spans="1:3" ht="13.5" thickBot="1">
      <c r="A13" s="23" t="s">
        <v>9</v>
      </c>
      <c r="B13" s="8">
        <v>0</v>
      </c>
      <c r="C13" s="9"/>
    </row>
    <row r="14" ht="10.5" customHeight="1"/>
    <row r="15" spans="1:3" s="2" customFormat="1" ht="16.5" customHeight="1">
      <c r="A15" s="15" t="s">
        <v>22</v>
      </c>
      <c r="B15" s="16"/>
      <c r="C15" s="16"/>
    </row>
    <row r="16" ht="3" customHeight="1" thickBot="1"/>
    <row r="17" spans="1:3" ht="12.75" customHeight="1">
      <c r="A17" s="17"/>
      <c r="B17" s="18" t="s">
        <v>11</v>
      </c>
      <c r="C17" s="19" t="s">
        <v>1</v>
      </c>
    </row>
    <row r="18" spans="1:3" ht="14.25" customHeight="1" thickBot="1">
      <c r="A18" s="20" t="s">
        <v>58</v>
      </c>
      <c r="B18" s="21" t="s">
        <v>59</v>
      </c>
      <c r="C18" s="22" t="s">
        <v>59</v>
      </c>
    </row>
    <row r="19" spans="1:3" ht="12.75">
      <c r="A19" s="17" t="s">
        <v>16</v>
      </c>
      <c r="B19" s="4">
        <v>262</v>
      </c>
      <c r="C19" s="5">
        <v>2</v>
      </c>
    </row>
    <row r="20" spans="1:3" ht="12.75">
      <c r="A20" s="20" t="s">
        <v>12</v>
      </c>
      <c r="B20" s="6">
        <v>127</v>
      </c>
      <c r="C20" s="7">
        <v>112</v>
      </c>
    </row>
    <row r="21" spans="1:3" ht="12.75">
      <c r="A21" s="20" t="s">
        <v>13</v>
      </c>
      <c r="B21" s="6">
        <v>0</v>
      </c>
      <c r="C21" s="7">
        <v>0</v>
      </c>
    </row>
    <row r="22" spans="1:3" ht="12.75">
      <c r="A22" s="20" t="s">
        <v>17</v>
      </c>
      <c r="B22" s="6">
        <v>1958</v>
      </c>
      <c r="C22" s="7">
        <v>279</v>
      </c>
    </row>
    <row r="23" spans="1:3" ht="12.75">
      <c r="A23" s="20" t="s">
        <v>18</v>
      </c>
      <c r="B23" s="6">
        <v>52</v>
      </c>
      <c r="C23" s="7">
        <v>58</v>
      </c>
    </row>
    <row r="24" spans="1:3" ht="12.75">
      <c r="A24" s="20" t="s">
        <v>14</v>
      </c>
      <c r="B24" s="6">
        <v>197</v>
      </c>
      <c r="C24" s="7">
        <v>100</v>
      </c>
    </row>
    <row r="25" spans="1:3" ht="12.75">
      <c r="A25" s="20" t="s">
        <v>62</v>
      </c>
      <c r="B25" s="6">
        <v>0</v>
      </c>
      <c r="C25" s="7">
        <v>0</v>
      </c>
    </row>
    <row r="26" spans="1:3" ht="12.75">
      <c r="A26" s="20" t="s">
        <v>19</v>
      </c>
      <c r="B26" s="6">
        <v>927</v>
      </c>
      <c r="C26" s="7">
        <v>1389</v>
      </c>
    </row>
    <row r="27" spans="1:3" ht="13.5" thickBot="1">
      <c r="A27" s="20" t="s">
        <v>15</v>
      </c>
      <c r="B27" s="6">
        <v>22648</v>
      </c>
      <c r="C27" s="7">
        <v>765</v>
      </c>
    </row>
    <row r="28" spans="1:3" ht="15.75" customHeight="1" thickBot="1">
      <c r="A28" s="24" t="s">
        <v>20</v>
      </c>
      <c r="B28" s="25">
        <f>SUM(B19:B27)</f>
        <v>26171</v>
      </c>
      <c r="C28" s="25">
        <f>SUM(C19:C27)</f>
        <v>2705</v>
      </c>
    </row>
    <row r="29" ht="11.25" customHeight="1"/>
    <row r="30" spans="1:3" s="2" customFormat="1" ht="16.5" customHeight="1">
      <c r="A30" s="15" t="s">
        <v>23</v>
      </c>
      <c r="B30" s="16"/>
      <c r="C30" s="16"/>
    </row>
    <row r="31" ht="3" customHeight="1" thickBot="1">
      <c r="A31" s="13"/>
    </row>
    <row r="32" spans="1:3" ht="13.5" thickBot="1">
      <c r="A32" s="26" t="s">
        <v>29</v>
      </c>
      <c r="B32" s="18" t="s">
        <v>59</v>
      </c>
      <c r="C32" s="19" t="s">
        <v>2</v>
      </c>
    </row>
    <row r="33" spans="1:3" ht="12.75">
      <c r="A33" s="17" t="s">
        <v>24</v>
      </c>
      <c r="B33" s="27">
        <f>SUM(B27+C27)</f>
        <v>23413</v>
      </c>
      <c r="C33" s="28">
        <f>SUM(B33/B38*100)</f>
        <v>81.08117467793323</v>
      </c>
    </row>
    <row r="34" spans="1:3" ht="12.75">
      <c r="A34" s="20" t="s">
        <v>25</v>
      </c>
      <c r="B34" s="29">
        <f>SUM(B20+B24+B25+C20+C24+C25)</f>
        <v>536</v>
      </c>
      <c r="C34" s="30">
        <f>SUM(B34/B38*100)</f>
        <v>1.8562127718520571</v>
      </c>
    </row>
    <row r="35" spans="1:3" ht="12.75">
      <c r="A35" s="20" t="s">
        <v>26</v>
      </c>
      <c r="B35" s="29">
        <f>SUM(B22+B23+C22+C23)</f>
        <v>2347</v>
      </c>
      <c r="C35" s="30">
        <f>SUM(B35/B38*100)</f>
        <v>8.127857043911899</v>
      </c>
    </row>
    <row r="36" spans="1:3" ht="12.75">
      <c r="A36" s="20" t="s">
        <v>27</v>
      </c>
      <c r="B36" s="29">
        <f>SUM(B19+B21+B26+C19+C21+C26)</f>
        <v>2580</v>
      </c>
      <c r="C36" s="30">
        <f>SUM(B36/B38*100)</f>
        <v>8.934755506302812</v>
      </c>
    </row>
    <row r="37" spans="1:3" s="1" customFormat="1" ht="12.75" thickBot="1">
      <c r="A37" s="31" t="s">
        <v>28</v>
      </c>
      <c r="B37" s="10">
        <v>0</v>
      </c>
      <c r="C37" s="32">
        <f>SUM(B37/B38*100)</f>
        <v>0</v>
      </c>
    </row>
    <row r="38" spans="1:3" ht="13.5" thickBot="1">
      <c r="A38" s="24" t="s">
        <v>63</v>
      </c>
      <c r="B38" s="25">
        <f>SUM(B33:B36)</f>
        <v>28876</v>
      </c>
      <c r="C38" s="33">
        <f>SUM(C33:C36)</f>
        <v>100</v>
      </c>
    </row>
    <row r="39" ht="11.25" customHeight="1"/>
    <row r="40" spans="1:3" s="2" customFormat="1" ht="15">
      <c r="A40" s="15" t="s">
        <v>39</v>
      </c>
      <c r="B40" s="16"/>
      <c r="C40" s="16"/>
    </row>
    <row r="41" ht="3.75" customHeight="1" thickBot="1">
      <c r="A41" s="13"/>
    </row>
    <row r="42" spans="1:3" ht="13.5" thickBot="1">
      <c r="A42" s="17" t="s">
        <v>30</v>
      </c>
      <c r="B42" s="18" t="s">
        <v>59</v>
      </c>
      <c r="C42" s="19" t="s">
        <v>2</v>
      </c>
    </row>
    <row r="43" spans="1:3" ht="12.75">
      <c r="A43" s="17" t="s">
        <v>31</v>
      </c>
      <c r="B43" s="4">
        <v>17473</v>
      </c>
      <c r="C43" s="28">
        <f>SUM(B43/B50*100)</f>
        <v>66.76473959726414</v>
      </c>
    </row>
    <row r="44" spans="1:3" ht="12.75">
      <c r="A44" s="20" t="s">
        <v>32</v>
      </c>
      <c r="B44" s="6">
        <v>376</v>
      </c>
      <c r="C44" s="30">
        <f>SUM(B44/B50*100)</f>
        <v>1.4367047495319247</v>
      </c>
    </row>
    <row r="45" spans="1:3" ht="12.75">
      <c r="A45" s="20" t="s">
        <v>33</v>
      </c>
      <c r="B45" s="6">
        <v>33</v>
      </c>
      <c r="C45" s="30">
        <f>SUM(B45/B50*100)</f>
        <v>0.12609376791104657</v>
      </c>
    </row>
    <row r="46" spans="1:3" ht="12.75">
      <c r="A46" s="20" t="s">
        <v>34</v>
      </c>
      <c r="B46" s="6"/>
      <c r="C46" s="30">
        <f>SUM(B46/B50*100)</f>
        <v>0</v>
      </c>
    </row>
    <row r="47" spans="1:3" ht="12.75">
      <c r="A47" s="20" t="s">
        <v>35</v>
      </c>
      <c r="B47" s="6">
        <v>2454</v>
      </c>
      <c r="C47" s="30">
        <f>SUM(B47/B50*100)</f>
        <v>9.376791104657828</v>
      </c>
    </row>
    <row r="48" spans="1:3" ht="12.75">
      <c r="A48" s="20" t="s">
        <v>36</v>
      </c>
      <c r="B48" s="6">
        <v>1660</v>
      </c>
      <c r="C48" s="30">
        <f>SUM(B48/B50*100)</f>
        <v>6.342898628252646</v>
      </c>
    </row>
    <row r="49" spans="1:3" ht="13.5" thickBot="1">
      <c r="A49" s="20" t="s">
        <v>37</v>
      </c>
      <c r="B49" s="6">
        <v>4175</v>
      </c>
      <c r="C49" s="34">
        <f>SUM(B49/B50*100)</f>
        <v>15.952772152382408</v>
      </c>
    </row>
    <row r="50" spans="1:3" ht="13.5" thickBot="1">
      <c r="A50" s="24" t="s">
        <v>38</v>
      </c>
      <c r="B50" s="25">
        <f>SUM(B43:B49)</f>
        <v>26171</v>
      </c>
      <c r="C50" s="33">
        <f>SUM(C43:C49)</f>
        <v>99.99999999999999</v>
      </c>
    </row>
    <row r="51" ht="11.25" customHeight="1"/>
    <row r="52" spans="1:3" s="2" customFormat="1" ht="15">
      <c r="A52" s="15" t="s">
        <v>57</v>
      </c>
      <c r="B52" s="16"/>
      <c r="C52" s="16"/>
    </row>
    <row r="53" ht="3.75" customHeight="1" thickBot="1"/>
    <row r="54" spans="1:3" ht="13.5" thickBot="1">
      <c r="A54" s="17"/>
      <c r="B54" s="18" t="s">
        <v>59</v>
      </c>
      <c r="C54" s="19" t="s">
        <v>2</v>
      </c>
    </row>
    <row r="55" spans="1:3" ht="12.75">
      <c r="A55" s="17" t="s">
        <v>40</v>
      </c>
      <c r="B55" s="4">
        <v>2633</v>
      </c>
      <c r="C55" s="28">
        <f>SUM(B55/B59*100)</f>
        <v>97.33826247689464</v>
      </c>
    </row>
    <row r="56" spans="1:3" ht="12.75">
      <c r="A56" s="20" t="s">
        <v>41</v>
      </c>
      <c r="B56" s="6">
        <v>0</v>
      </c>
      <c r="C56" s="30">
        <f>SUM(B56/B59*100)</f>
        <v>0</v>
      </c>
    </row>
    <row r="57" spans="1:3" ht="12.75">
      <c r="A57" s="20" t="s">
        <v>42</v>
      </c>
      <c r="B57" s="6">
        <v>72</v>
      </c>
      <c r="C57" s="30">
        <f>SUM(B57/B59*100)</f>
        <v>2.6617375231053604</v>
      </c>
    </row>
    <row r="58" spans="1:3" ht="13.5" thickBot="1">
      <c r="A58" s="20" t="s">
        <v>43</v>
      </c>
      <c r="B58" s="6">
        <v>0</v>
      </c>
      <c r="C58" s="34">
        <f>SUM(B58/B59*100)</f>
        <v>0</v>
      </c>
    </row>
    <row r="59" spans="1:3" ht="13.5" thickBot="1">
      <c r="A59" s="24" t="s">
        <v>44</v>
      </c>
      <c r="B59" s="25">
        <f>SUM(B55:B58)</f>
        <v>2705</v>
      </c>
      <c r="C59" s="33">
        <f>SUM(C55:C58)</f>
        <v>100</v>
      </c>
    </row>
    <row r="60" ht="10.5" customHeight="1"/>
    <row r="61" spans="1:3" s="2" customFormat="1" ht="13.5" customHeight="1">
      <c r="A61" s="15" t="s">
        <v>45</v>
      </c>
      <c r="B61" s="16"/>
      <c r="C61" s="16"/>
    </row>
    <row r="62" ht="3.75" customHeight="1" thickBot="1"/>
    <row r="63" spans="1:3" ht="27" customHeight="1" thickBot="1">
      <c r="A63" s="17" t="s">
        <v>48</v>
      </c>
      <c r="B63" s="35" t="s">
        <v>47</v>
      </c>
      <c r="C63" s="36" t="s">
        <v>46</v>
      </c>
    </row>
    <row r="64" spans="1:3" ht="12.75">
      <c r="A64" s="17" t="s">
        <v>50</v>
      </c>
      <c r="B64" s="4">
        <v>28.91</v>
      </c>
      <c r="C64" s="5">
        <v>30566</v>
      </c>
    </row>
    <row r="65" spans="1:3" ht="12.75">
      <c r="A65" s="20" t="s">
        <v>60</v>
      </c>
      <c r="B65" s="6">
        <v>13.8</v>
      </c>
      <c r="C65" s="6">
        <v>24257</v>
      </c>
    </row>
    <row r="66" spans="1:3" ht="12.75">
      <c r="A66" s="20" t="s">
        <v>61</v>
      </c>
      <c r="B66" s="6">
        <v>15.13</v>
      </c>
      <c r="C66" s="6">
        <v>18825</v>
      </c>
    </row>
    <row r="67" spans="1:3" ht="12.75">
      <c r="A67" s="20" t="s">
        <v>51</v>
      </c>
      <c r="B67" s="6">
        <v>26</v>
      </c>
      <c r="C67" s="6">
        <v>14889</v>
      </c>
    </row>
    <row r="68" spans="1:3" ht="12.75">
      <c r="A68" s="20" t="s">
        <v>52</v>
      </c>
      <c r="B68" s="6">
        <v>0</v>
      </c>
      <c r="C68" s="6">
        <v>0</v>
      </c>
    </row>
    <row r="69" spans="1:3" ht="12.75">
      <c r="A69" s="20" t="s">
        <v>53</v>
      </c>
      <c r="B69" s="6">
        <v>14.27</v>
      </c>
      <c r="C69" s="6">
        <v>18285</v>
      </c>
    </row>
    <row r="70" spans="1:3" ht="12.75">
      <c r="A70" s="20" t="s">
        <v>54</v>
      </c>
      <c r="B70" s="6">
        <v>0</v>
      </c>
      <c r="C70" s="6">
        <v>0</v>
      </c>
    </row>
    <row r="71" spans="1:3" ht="13.5" thickBot="1">
      <c r="A71" s="20" t="s">
        <v>55</v>
      </c>
      <c r="B71" s="6">
        <v>2.66</v>
      </c>
      <c r="C71" s="7">
        <v>10875</v>
      </c>
    </row>
    <row r="72" spans="1:3" ht="13.5" thickBot="1">
      <c r="A72" s="24" t="s">
        <v>49</v>
      </c>
      <c r="B72" s="25">
        <f>SUM(B64:B71)</f>
        <v>100.77</v>
      </c>
      <c r="C72" s="11">
        <v>21632</v>
      </c>
    </row>
  </sheetData>
  <sheetProtection password="C1CE" sheet="1" objects="1" scenarios="1"/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hamplova</dc:creator>
  <cp:keywords/>
  <dc:description/>
  <cp:lastModifiedBy>Zora Škodová</cp:lastModifiedBy>
  <cp:lastPrinted>2006-06-20T06:55:15Z</cp:lastPrinted>
  <dcterms:created xsi:type="dcterms:W3CDTF">2006-05-30T09:33:00Z</dcterms:created>
  <dcterms:modified xsi:type="dcterms:W3CDTF">2006-06-22T06:40:58Z</dcterms:modified>
  <cp:category/>
  <cp:version/>
  <cp:contentType/>
  <cp:contentStatus/>
</cp:coreProperties>
</file>